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_Ancien K recup\UNFCCC\Copert Webinar 2024\Materials Copert Webinar exo\"/>
    </mc:Choice>
  </mc:AlternateContent>
  <xr:revisionPtr revIDLastSave="0" documentId="8_{CDD2149E-8514-4CCA-8977-0485ABB90560}" xr6:coauthVersionLast="47" xr6:coauthVersionMax="47" xr10:uidLastSave="{00000000-0000-0000-0000-000000000000}"/>
  <bookViews>
    <workbookView xWindow="10" yWindow="10" windowWidth="40940" windowHeight="20860" activeTab="1" xr2:uid="{00000000-000D-0000-FFFF-FFFF00000000}"/>
  </bookViews>
  <sheets>
    <sheet name="SHEETS" sheetId="1" r:id="rId1"/>
    <sheet name="STOCK" sheetId="2" r:id="rId2"/>
    <sheet name="MEAN_ACTIVITY" sheetId="4" r:id="rId3"/>
  </sheets>
  <calcPr calcId="191029"/>
  <fileRecoveryPr repairLoad="1"/>
</workbook>
</file>

<file path=xl/calcChain.xml><?xml version="1.0" encoding="utf-8"?>
<calcChain xmlns="http://schemas.openxmlformats.org/spreadsheetml/2006/main">
  <c r="AO2" i="4" l="1"/>
  <c r="AP2" i="4"/>
  <c r="AQ2" i="4"/>
  <c r="AR2" i="4"/>
  <c r="AS2" i="4" s="1"/>
  <c r="AT2" i="4" s="1"/>
  <c r="AU2" i="4" s="1"/>
  <c r="AV2" i="4" s="1"/>
  <c r="AW2" i="4" s="1"/>
  <c r="AX2" i="4" s="1"/>
  <c r="AY2" i="4" s="1"/>
  <c r="AZ2" i="4" s="1"/>
  <c r="BA2" i="4" s="1"/>
  <c r="BB2" i="4" s="1"/>
  <c r="BC2" i="4" s="1"/>
  <c r="AO3" i="4"/>
  <c r="AP3" i="4" s="1"/>
  <c r="AQ3" i="4" s="1"/>
  <c r="AR3" i="4" s="1"/>
  <c r="AS3" i="4" s="1"/>
  <c r="AT3" i="4" s="1"/>
  <c r="AU3" i="4" s="1"/>
  <c r="AV3" i="4" s="1"/>
  <c r="AW3" i="4" s="1"/>
  <c r="AX3" i="4" s="1"/>
  <c r="AY3" i="4" s="1"/>
  <c r="AZ3" i="4" s="1"/>
  <c r="BA3" i="4" s="1"/>
  <c r="BB3" i="4" s="1"/>
  <c r="BC3" i="4" s="1"/>
  <c r="AO4" i="4"/>
  <c r="AP4" i="4"/>
  <c r="AQ4" i="4" s="1"/>
  <c r="AR4" i="4" s="1"/>
  <c r="AS4" i="4" s="1"/>
  <c r="AT4" i="4" s="1"/>
  <c r="AU4" i="4" s="1"/>
  <c r="AV4" i="4" s="1"/>
  <c r="AW4" i="4" s="1"/>
  <c r="AX4" i="4" s="1"/>
  <c r="AY4" i="4" s="1"/>
  <c r="AZ4" i="4" s="1"/>
  <c r="BA4" i="4" s="1"/>
  <c r="BB4" i="4" s="1"/>
  <c r="BC4" i="4" s="1"/>
  <c r="AO5" i="4"/>
  <c r="AP5" i="4"/>
  <c r="AQ5" i="4" s="1"/>
  <c r="AR5" i="4" s="1"/>
  <c r="AS5" i="4" s="1"/>
  <c r="AT5" i="4" s="1"/>
  <c r="AU5" i="4" s="1"/>
  <c r="AV5" i="4" s="1"/>
  <c r="AW5" i="4" s="1"/>
  <c r="AX5" i="4" s="1"/>
  <c r="AY5" i="4" s="1"/>
  <c r="AZ5" i="4" s="1"/>
  <c r="BA5" i="4" s="1"/>
  <c r="BB5" i="4" s="1"/>
  <c r="BC5" i="4" s="1"/>
  <c r="AO6" i="4"/>
  <c r="AP6" i="4"/>
  <c r="AQ6" i="4"/>
  <c r="AR6" i="4"/>
  <c r="AS6" i="4" s="1"/>
  <c r="AT6" i="4" s="1"/>
  <c r="AU6" i="4" s="1"/>
  <c r="AV6" i="4" s="1"/>
  <c r="AW6" i="4" s="1"/>
  <c r="AX6" i="4" s="1"/>
  <c r="AY6" i="4" s="1"/>
  <c r="AZ6" i="4" s="1"/>
  <c r="BA6" i="4" s="1"/>
  <c r="BB6" i="4" s="1"/>
  <c r="BC6" i="4" s="1"/>
  <c r="AO7" i="4"/>
  <c r="AP7" i="4" s="1"/>
  <c r="AQ7" i="4" s="1"/>
  <c r="AR7" i="4" s="1"/>
  <c r="AS7" i="4" s="1"/>
  <c r="AT7" i="4" s="1"/>
  <c r="AU7" i="4" s="1"/>
  <c r="AV7" i="4" s="1"/>
  <c r="AW7" i="4" s="1"/>
  <c r="AX7" i="4" s="1"/>
  <c r="AY7" i="4" s="1"/>
  <c r="AZ7" i="4" s="1"/>
  <c r="BA7" i="4" s="1"/>
  <c r="BB7" i="4" s="1"/>
  <c r="BC7" i="4" s="1"/>
  <c r="AO8" i="4"/>
  <c r="AP8" i="4"/>
  <c r="AQ8" i="4" s="1"/>
  <c r="AR8" i="4" s="1"/>
  <c r="AS8" i="4" s="1"/>
  <c r="AT8" i="4" s="1"/>
  <c r="AU8" i="4" s="1"/>
  <c r="AV8" i="4" s="1"/>
  <c r="AW8" i="4" s="1"/>
  <c r="AX8" i="4" s="1"/>
  <c r="AY8" i="4" s="1"/>
  <c r="AZ8" i="4" s="1"/>
  <c r="BA8" i="4" s="1"/>
  <c r="BB8" i="4" s="1"/>
  <c r="BC8" i="4" s="1"/>
  <c r="AO9" i="4"/>
  <c r="AP9" i="4"/>
  <c r="AQ9" i="4" s="1"/>
  <c r="AR9" i="4" s="1"/>
  <c r="AS9" i="4" s="1"/>
  <c r="AT9" i="4" s="1"/>
  <c r="AU9" i="4" s="1"/>
  <c r="AV9" i="4" s="1"/>
  <c r="AW9" i="4" s="1"/>
  <c r="AX9" i="4" s="1"/>
  <c r="AY9" i="4" s="1"/>
  <c r="AZ9" i="4" s="1"/>
  <c r="BA9" i="4" s="1"/>
  <c r="BB9" i="4" s="1"/>
  <c r="BC9" i="4" s="1"/>
  <c r="AO10" i="4"/>
  <c r="AP10" i="4"/>
  <c r="AQ10" i="4"/>
  <c r="AR10" i="4"/>
  <c r="AS10" i="4" s="1"/>
  <c r="AT10" i="4" s="1"/>
  <c r="AU10" i="4" s="1"/>
  <c r="AV10" i="4" s="1"/>
  <c r="AW10" i="4" s="1"/>
  <c r="AX10" i="4" s="1"/>
  <c r="AY10" i="4" s="1"/>
  <c r="AZ10" i="4" s="1"/>
  <c r="BA10" i="4" s="1"/>
  <c r="BB10" i="4" s="1"/>
  <c r="BC10" i="4" s="1"/>
  <c r="AO11" i="4"/>
  <c r="AP11" i="4" s="1"/>
  <c r="AQ11" i="4" s="1"/>
  <c r="AR11" i="4" s="1"/>
  <c r="AS11" i="4" s="1"/>
  <c r="AT11" i="4" s="1"/>
  <c r="AU11" i="4" s="1"/>
  <c r="AV11" i="4" s="1"/>
  <c r="AW11" i="4" s="1"/>
  <c r="AX11" i="4" s="1"/>
  <c r="AY11" i="4" s="1"/>
  <c r="AZ11" i="4" s="1"/>
  <c r="BA11" i="4" s="1"/>
  <c r="BB11" i="4" s="1"/>
  <c r="BC11" i="4" s="1"/>
  <c r="AN4" i="4"/>
  <c r="AN5" i="4"/>
  <c r="AN6" i="4"/>
  <c r="AN7" i="4"/>
  <c r="AN8" i="4"/>
  <c r="AN9" i="4"/>
  <c r="AN11" i="4"/>
  <c r="AN10" i="4"/>
  <c r="AN3" i="4"/>
  <c r="AN2" i="4"/>
  <c r="F3" i="4"/>
  <c r="G3" i="4" s="1"/>
  <c r="H3" i="4" s="1"/>
  <c r="I3" i="4" s="1"/>
  <c r="J3" i="4" s="1"/>
  <c r="K3" i="4" s="1"/>
  <c r="L3" i="4" s="1"/>
  <c r="M3" i="4" s="1"/>
  <c r="N3" i="4" s="1"/>
  <c r="O3" i="4" s="1"/>
  <c r="P3" i="4" s="1"/>
  <c r="Q3" i="4" s="1"/>
  <c r="R3" i="4" s="1"/>
  <c r="S3" i="4" s="1"/>
  <c r="T3" i="4" s="1"/>
  <c r="U3" i="4" s="1"/>
  <c r="V3" i="4" s="1"/>
  <c r="W3" i="4" s="1"/>
  <c r="X3" i="4" s="1"/>
  <c r="Y3" i="4" s="1"/>
  <c r="Z3" i="4" s="1"/>
  <c r="AA3" i="4" s="1"/>
  <c r="AB3" i="4" s="1"/>
  <c r="AC3" i="4" s="1"/>
  <c r="AD3" i="4" s="1"/>
  <c r="AE3" i="4" s="1"/>
  <c r="AF3" i="4" s="1"/>
  <c r="AG3" i="4" s="1"/>
  <c r="AH3" i="4" s="1"/>
  <c r="AI3" i="4" s="1"/>
  <c r="AJ3" i="4" s="1"/>
  <c r="AK3" i="4" s="1"/>
  <c r="AL3" i="4" s="1"/>
  <c r="AM3" i="4" s="1"/>
  <c r="F4" i="4"/>
  <c r="G4" i="4" s="1"/>
  <c r="H4" i="4" s="1"/>
  <c r="I4" i="4" s="1"/>
  <c r="J4" i="4" s="1"/>
  <c r="K4" i="4" s="1"/>
  <c r="L4" i="4" s="1"/>
  <c r="M4" i="4" s="1"/>
  <c r="N4" i="4" s="1"/>
  <c r="O4" i="4" s="1"/>
  <c r="P4" i="4" s="1"/>
  <c r="Q4" i="4" s="1"/>
  <c r="R4" i="4" s="1"/>
  <c r="S4" i="4" s="1"/>
  <c r="T4" i="4" s="1"/>
  <c r="U4" i="4" s="1"/>
  <c r="V4" i="4" s="1"/>
  <c r="W4" i="4" s="1"/>
  <c r="X4" i="4" s="1"/>
  <c r="Y4" i="4" s="1"/>
  <c r="Z4" i="4" s="1"/>
  <c r="AA4" i="4" s="1"/>
  <c r="AB4" i="4" s="1"/>
  <c r="AC4" i="4" s="1"/>
  <c r="AD4" i="4" s="1"/>
  <c r="AE4" i="4" s="1"/>
  <c r="AF4" i="4" s="1"/>
  <c r="AG4" i="4" s="1"/>
  <c r="AH4" i="4" s="1"/>
  <c r="AI4" i="4" s="1"/>
  <c r="AJ4" i="4" s="1"/>
  <c r="AK4" i="4" s="1"/>
  <c r="AL4" i="4" s="1"/>
  <c r="AM4" i="4" s="1"/>
  <c r="F5" i="4"/>
  <c r="G5" i="4" s="1"/>
  <c r="H5" i="4" s="1"/>
  <c r="I5" i="4" s="1"/>
  <c r="J5" i="4" s="1"/>
  <c r="K5" i="4" s="1"/>
  <c r="L5" i="4" s="1"/>
  <c r="M5" i="4" s="1"/>
  <c r="N5" i="4" s="1"/>
  <c r="O5" i="4" s="1"/>
  <c r="P5" i="4" s="1"/>
  <c r="Q5" i="4" s="1"/>
  <c r="R5" i="4" s="1"/>
  <c r="S5" i="4" s="1"/>
  <c r="T5" i="4" s="1"/>
  <c r="U5" i="4" s="1"/>
  <c r="V5" i="4" s="1"/>
  <c r="W5" i="4" s="1"/>
  <c r="X5" i="4" s="1"/>
  <c r="Y5" i="4" s="1"/>
  <c r="Z5" i="4" s="1"/>
  <c r="AA5" i="4" s="1"/>
  <c r="AB5" i="4" s="1"/>
  <c r="AC5" i="4" s="1"/>
  <c r="AD5" i="4" s="1"/>
  <c r="AE5" i="4" s="1"/>
  <c r="AF5" i="4" s="1"/>
  <c r="AG5" i="4" s="1"/>
  <c r="AH5" i="4" s="1"/>
  <c r="AI5" i="4" s="1"/>
  <c r="AJ5" i="4" s="1"/>
  <c r="AK5" i="4" s="1"/>
  <c r="AL5" i="4" s="1"/>
  <c r="AM5" i="4" s="1"/>
  <c r="F6" i="4"/>
  <c r="G6" i="4"/>
  <c r="H6" i="4"/>
  <c r="I6" i="4" s="1"/>
  <c r="J6" i="4" s="1"/>
  <c r="K6" i="4" s="1"/>
  <c r="L6" i="4" s="1"/>
  <c r="M6" i="4" s="1"/>
  <c r="N6" i="4" s="1"/>
  <c r="O6" i="4" s="1"/>
  <c r="P6" i="4" s="1"/>
  <c r="Q6" i="4" s="1"/>
  <c r="R6" i="4" s="1"/>
  <c r="S6" i="4" s="1"/>
  <c r="T6" i="4" s="1"/>
  <c r="U6" i="4" s="1"/>
  <c r="V6" i="4" s="1"/>
  <c r="W6" i="4" s="1"/>
  <c r="X6" i="4" s="1"/>
  <c r="Y6" i="4" s="1"/>
  <c r="Z6" i="4" s="1"/>
  <c r="AA6" i="4" s="1"/>
  <c r="AB6" i="4" s="1"/>
  <c r="AC6" i="4" s="1"/>
  <c r="AD6" i="4" s="1"/>
  <c r="AE6" i="4" s="1"/>
  <c r="AF6" i="4" s="1"/>
  <c r="AG6" i="4" s="1"/>
  <c r="AH6" i="4" s="1"/>
  <c r="AI6" i="4" s="1"/>
  <c r="AJ6" i="4" s="1"/>
  <c r="AK6" i="4" s="1"/>
  <c r="AL6" i="4" s="1"/>
  <c r="AM6" i="4" s="1"/>
  <c r="F7" i="4"/>
  <c r="G7" i="4"/>
  <c r="H7" i="4" s="1"/>
  <c r="I7" i="4" s="1"/>
  <c r="J7" i="4" s="1"/>
  <c r="K7" i="4" s="1"/>
  <c r="L7" i="4" s="1"/>
  <c r="M7" i="4" s="1"/>
  <c r="N7" i="4" s="1"/>
  <c r="O7" i="4" s="1"/>
  <c r="P7" i="4" s="1"/>
  <c r="Q7" i="4" s="1"/>
  <c r="R7" i="4" s="1"/>
  <c r="S7" i="4" s="1"/>
  <c r="T7" i="4" s="1"/>
  <c r="U7" i="4" s="1"/>
  <c r="V7" i="4" s="1"/>
  <c r="W7" i="4" s="1"/>
  <c r="X7" i="4" s="1"/>
  <c r="Y7" i="4" s="1"/>
  <c r="Z7" i="4" s="1"/>
  <c r="AA7" i="4" s="1"/>
  <c r="AB7" i="4" s="1"/>
  <c r="AC7" i="4" s="1"/>
  <c r="AD7" i="4" s="1"/>
  <c r="AE7" i="4" s="1"/>
  <c r="AF7" i="4" s="1"/>
  <c r="AG7" i="4" s="1"/>
  <c r="AH7" i="4" s="1"/>
  <c r="AI7" i="4" s="1"/>
  <c r="AJ7" i="4" s="1"/>
  <c r="AK7" i="4" s="1"/>
  <c r="AL7" i="4" s="1"/>
  <c r="AM7" i="4" s="1"/>
  <c r="F8" i="4"/>
  <c r="G8" i="4"/>
  <c r="H8" i="4" s="1"/>
  <c r="I8" i="4" s="1"/>
  <c r="J8" i="4" s="1"/>
  <c r="K8" i="4" s="1"/>
  <c r="L8" i="4" s="1"/>
  <c r="M8" i="4" s="1"/>
  <c r="N8" i="4" s="1"/>
  <c r="O8" i="4" s="1"/>
  <c r="P8" i="4" s="1"/>
  <c r="Q8" i="4" s="1"/>
  <c r="R8" i="4" s="1"/>
  <c r="S8" i="4" s="1"/>
  <c r="T8" i="4" s="1"/>
  <c r="U8" i="4" s="1"/>
  <c r="V8" i="4" s="1"/>
  <c r="W8" i="4" s="1"/>
  <c r="X8" i="4" s="1"/>
  <c r="Y8" i="4" s="1"/>
  <c r="Z8" i="4" s="1"/>
  <c r="AA8" i="4" s="1"/>
  <c r="AB8" i="4" s="1"/>
  <c r="AC8" i="4" s="1"/>
  <c r="AD8" i="4" s="1"/>
  <c r="AE8" i="4" s="1"/>
  <c r="AF8" i="4" s="1"/>
  <c r="AG8" i="4" s="1"/>
  <c r="AH8" i="4" s="1"/>
  <c r="AI8" i="4" s="1"/>
  <c r="AJ8" i="4" s="1"/>
  <c r="AK8" i="4" s="1"/>
  <c r="AL8" i="4" s="1"/>
  <c r="AM8" i="4" s="1"/>
  <c r="F9" i="4"/>
  <c r="G9" i="4" s="1"/>
  <c r="H9" i="4" s="1"/>
  <c r="I9" i="4" s="1"/>
  <c r="J9" i="4" s="1"/>
  <c r="K9" i="4" s="1"/>
  <c r="L9" i="4" s="1"/>
  <c r="M9" i="4" s="1"/>
  <c r="N9" i="4" s="1"/>
  <c r="O9" i="4" s="1"/>
  <c r="P9" i="4" s="1"/>
  <c r="Q9" i="4" s="1"/>
  <c r="R9" i="4" s="1"/>
  <c r="S9" i="4" s="1"/>
  <c r="T9" i="4" s="1"/>
  <c r="U9" i="4" s="1"/>
  <c r="V9" i="4" s="1"/>
  <c r="W9" i="4" s="1"/>
  <c r="X9" i="4" s="1"/>
  <c r="Y9" i="4" s="1"/>
  <c r="Z9" i="4" s="1"/>
  <c r="AA9" i="4" s="1"/>
  <c r="AB9" i="4" s="1"/>
  <c r="AC9" i="4" s="1"/>
  <c r="AD9" i="4" s="1"/>
  <c r="AE9" i="4" s="1"/>
  <c r="AF9" i="4" s="1"/>
  <c r="AG9" i="4" s="1"/>
  <c r="AH9" i="4" s="1"/>
  <c r="AI9" i="4" s="1"/>
  <c r="AJ9" i="4" s="1"/>
  <c r="AK9" i="4" s="1"/>
  <c r="AL9" i="4" s="1"/>
  <c r="AM9" i="4" s="1"/>
  <c r="F10" i="4"/>
  <c r="G10" i="4" s="1"/>
  <c r="H10" i="4" s="1"/>
  <c r="I10" i="4" s="1"/>
  <c r="J10" i="4" s="1"/>
  <c r="K10" i="4" s="1"/>
  <c r="L10" i="4" s="1"/>
  <c r="M10" i="4" s="1"/>
  <c r="N10" i="4" s="1"/>
  <c r="O10" i="4" s="1"/>
  <c r="P10" i="4" s="1"/>
  <c r="Q10" i="4" s="1"/>
  <c r="R10" i="4" s="1"/>
  <c r="S10" i="4" s="1"/>
  <c r="T10" i="4" s="1"/>
  <c r="U10" i="4" s="1"/>
  <c r="V10" i="4" s="1"/>
  <c r="W10" i="4" s="1"/>
  <c r="X10" i="4" s="1"/>
  <c r="Y10" i="4" s="1"/>
  <c r="Z10" i="4" s="1"/>
  <c r="AA10" i="4" s="1"/>
  <c r="AB10" i="4" s="1"/>
  <c r="AC10" i="4" s="1"/>
  <c r="AD10" i="4" s="1"/>
  <c r="AE10" i="4" s="1"/>
  <c r="AF10" i="4" s="1"/>
  <c r="AG10" i="4" s="1"/>
  <c r="AH10" i="4" s="1"/>
  <c r="AI10" i="4" s="1"/>
  <c r="AJ10" i="4" s="1"/>
  <c r="AK10" i="4" s="1"/>
  <c r="AL10" i="4" s="1"/>
  <c r="AM10" i="4" s="1"/>
  <c r="F11" i="4"/>
  <c r="G11" i="4" s="1"/>
  <c r="H11" i="4" s="1"/>
  <c r="I11" i="4" s="1"/>
  <c r="J11" i="4" s="1"/>
  <c r="K11" i="4" s="1"/>
  <c r="L11" i="4" s="1"/>
  <c r="M11" i="4" s="1"/>
  <c r="N11" i="4" s="1"/>
  <c r="O11" i="4" s="1"/>
  <c r="P11" i="4" s="1"/>
  <c r="Q11" i="4" s="1"/>
  <c r="R11" i="4" s="1"/>
  <c r="S11" i="4" s="1"/>
  <c r="T11" i="4" s="1"/>
  <c r="U11" i="4" s="1"/>
  <c r="V11" i="4" s="1"/>
  <c r="W11" i="4" s="1"/>
  <c r="X11" i="4" s="1"/>
  <c r="Y11" i="4" s="1"/>
  <c r="Z11" i="4" s="1"/>
  <c r="AA11" i="4" s="1"/>
  <c r="AB11" i="4" s="1"/>
  <c r="AC11" i="4" s="1"/>
  <c r="AD11" i="4" s="1"/>
  <c r="AE11" i="4" s="1"/>
  <c r="AF11" i="4" s="1"/>
  <c r="AG11" i="4" s="1"/>
  <c r="AH11" i="4" s="1"/>
  <c r="AI11" i="4" s="1"/>
  <c r="AJ11" i="4" s="1"/>
  <c r="AK11" i="4" s="1"/>
  <c r="AL11" i="4" s="1"/>
  <c r="AM11" i="4" s="1"/>
  <c r="G2" i="4"/>
  <c r="H2" i="4" s="1"/>
  <c r="I2" i="4" s="1"/>
  <c r="J2" i="4" s="1"/>
  <c r="K2" i="4" s="1"/>
  <c r="L2" i="4" s="1"/>
  <c r="M2" i="4" s="1"/>
  <c r="N2" i="4" s="1"/>
  <c r="O2" i="4" s="1"/>
  <c r="P2" i="4" s="1"/>
  <c r="Q2" i="4" s="1"/>
  <c r="R2" i="4" s="1"/>
  <c r="S2" i="4" s="1"/>
  <c r="T2" i="4" s="1"/>
  <c r="U2" i="4" s="1"/>
  <c r="V2" i="4" s="1"/>
  <c r="W2" i="4" s="1"/>
  <c r="X2" i="4" s="1"/>
  <c r="Y2" i="4" s="1"/>
  <c r="Z2" i="4" s="1"/>
  <c r="AA2" i="4" s="1"/>
  <c r="AB2" i="4" s="1"/>
  <c r="AC2" i="4" s="1"/>
  <c r="AD2" i="4" s="1"/>
  <c r="AE2" i="4" s="1"/>
  <c r="AF2" i="4" s="1"/>
  <c r="AG2" i="4" s="1"/>
  <c r="AH2" i="4" s="1"/>
  <c r="AI2" i="4" s="1"/>
  <c r="AJ2" i="4" s="1"/>
  <c r="AK2" i="4" s="1"/>
  <c r="AL2" i="4" s="1"/>
  <c r="AM2" i="4" s="1"/>
  <c r="F2" i="4"/>
  <c r="AO10" i="2" l="1"/>
  <c r="AP10" i="2" s="1"/>
  <c r="AQ10" i="2" s="1"/>
  <c r="AR10" i="2" s="1"/>
  <c r="AS10" i="2" s="1"/>
  <c r="AT10" i="2" s="1"/>
  <c r="AU10" i="2" s="1"/>
  <c r="AV10" i="2" s="1"/>
  <c r="AW10" i="2" s="1"/>
  <c r="AX10" i="2" s="1"/>
  <c r="AY10" i="2" s="1"/>
  <c r="AZ10" i="2" s="1"/>
  <c r="BA10" i="2" s="1"/>
  <c r="BB10" i="2" s="1"/>
  <c r="BC10" i="2" s="1"/>
  <c r="AO11" i="2"/>
  <c r="AP11" i="2" s="1"/>
  <c r="AQ11" i="2" s="1"/>
  <c r="AR11" i="2" s="1"/>
  <c r="AS11" i="2" s="1"/>
  <c r="AT11" i="2" s="1"/>
  <c r="AU11" i="2" s="1"/>
  <c r="AV11" i="2" s="1"/>
  <c r="AW11" i="2" s="1"/>
  <c r="AX11" i="2" s="1"/>
  <c r="AY11" i="2" s="1"/>
  <c r="AZ11" i="2" s="1"/>
  <c r="BA11" i="2" s="1"/>
  <c r="BB11" i="2" s="1"/>
  <c r="BC11" i="2" s="1"/>
  <c r="AN10" i="2"/>
  <c r="AN11" i="2"/>
  <c r="AO4" i="2"/>
  <c r="AP4" i="2" s="1"/>
  <c r="AQ4" i="2" s="1"/>
  <c r="AR4" i="2" s="1"/>
  <c r="AS4" i="2" s="1"/>
  <c r="AT4" i="2" s="1"/>
  <c r="AU4" i="2" s="1"/>
  <c r="AV4" i="2" s="1"/>
  <c r="AW4" i="2" s="1"/>
  <c r="AX4" i="2" s="1"/>
  <c r="AY4" i="2" s="1"/>
  <c r="AZ4" i="2" s="1"/>
  <c r="BA4" i="2" s="1"/>
  <c r="BB4" i="2" s="1"/>
  <c r="BC4" i="2" s="1"/>
  <c r="AN4" i="2"/>
  <c r="AO2" i="2"/>
  <c r="AP2" i="2" s="1"/>
  <c r="AQ2" i="2" s="1"/>
  <c r="AR2" i="2" s="1"/>
  <c r="AS2" i="2" s="1"/>
  <c r="AT2" i="2" s="1"/>
  <c r="AU2" i="2" s="1"/>
  <c r="AV2" i="2" s="1"/>
  <c r="AW2" i="2" s="1"/>
  <c r="AX2" i="2" s="1"/>
  <c r="AY2" i="2" s="1"/>
  <c r="AZ2" i="2" s="1"/>
  <c r="BA2" i="2" s="1"/>
  <c r="BB2" i="2" s="1"/>
  <c r="BC2" i="2" s="1"/>
  <c r="AO3" i="2"/>
  <c r="AP3" i="2" s="1"/>
  <c r="AQ3" i="2" s="1"/>
  <c r="AR3" i="2" s="1"/>
  <c r="AS3" i="2" s="1"/>
  <c r="AT3" i="2" s="1"/>
  <c r="AU3" i="2" s="1"/>
  <c r="AV3" i="2" s="1"/>
  <c r="AW3" i="2" s="1"/>
  <c r="AX3" i="2" s="1"/>
  <c r="AY3" i="2" s="1"/>
  <c r="AZ3" i="2" s="1"/>
  <c r="BA3" i="2" s="1"/>
  <c r="BB3" i="2" s="1"/>
  <c r="BC3" i="2" s="1"/>
  <c r="AO5" i="2"/>
  <c r="AP5" i="2"/>
  <c r="AQ5" i="2" s="1"/>
  <c r="AR5" i="2" s="1"/>
  <c r="AS5" i="2" s="1"/>
  <c r="AT5" i="2" s="1"/>
  <c r="AU5" i="2" s="1"/>
  <c r="AV5" i="2" s="1"/>
  <c r="AW5" i="2" s="1"/>
  <c r="AX5" i="2" s="1"/>
  <c r="AY5" i="2" s="1"/>
  <c r="AZ5" i="2" s="1"/>
  <c r="BA5" i="2" s="1"/>
  <c r="BB5" i="2" s="1"/>
  <c r="BC5" i="2" s="1"/>
  <c r="AO6" i="2"/>
  <c r="AP6" i="2"/>
  <c r="AQ6" i="2"/>
  <c r="AR6" i="2" s="1"/>
  <c r="AS6" i="2" s="1"/>
  <c r="AT6" i="2" s="1"/>
  <c r="AU6" i="2" s="1"/>
  <c r="AV6" i="2" s="1"/>
  <c r="AW6" i="2" s="1"/>
  <c r="AX6" i="2" s="1"/>
  <c r="AY6" i="2" s="1"/>
  <c r="AZ6" i="2" s="1"/>
  <c r="BA6" i="2" s="1"/>
  <c r="BB6" i="2" s="1"/>
  <c r="BC6" i="2" s="1"/>
  <c r="AO7" i="2"/>
  <c r="AP7" i="2" s="1"/>
  <c r="AQ7" i="2" s="1"/>
  <c r="AR7" i="2" s="1"/>
  <c r="AS7" i="2" s="1"/>
  <c r="AT7" i="2" s="1"/>
  <c r="AU7" i="2" s="1"/>
  <c r="AV7" i="2" s="1"/>
  <c r="AW7" i="2" s="1"/>
  <c r="AX7" i="2" s="1"/>
  <c r="AY7" i="2" s="1"/>
  <c r="AZ7" i="2" s="1"/>
  <c r="BA7" i="2" s="1"/>
  <c r="BB7" i="2" s="1"/>
  <c r="BC7" i="2" s="1"/>
  <c r="AO8" i="2"/>
  <c r="AP8" i="2"/>
  <c r="AQ8" i="2" s="1"/>
  <c r="AR8" i="2" s="1"/>
  <c r="AS8" i="2" s="1"/>
  <c r="AT8" i="2" s="1"/>
  <c r="AU8" i="2" s="1"/>
  <c r="AV8" i="2" s="1"/>
  <c r="AW8" i="2" s="1"/>
  <c r="AX8" i="2" s="1"/>
  <c r="AY8" i="2" s="1"/>
  <c r="AZ8" i="2" s="1"/>
  <c r="BA8" i="2" s="1"/>
  <c r="BB8" i="2" s="1"/>
  <c r="BC8" i="2" s="1"/>
  <c r="AO9" i="2"/>
  <c r="AP9" i="2"/>
  <c r="AQ9" i="2" s="1"/>
  <c r="AR9" i="2" s="1"/>
  <c r="AS9" i="2" s="1"/>
  <c r="AT9" i="2" s="1"/>
  <c r="AU9" i="2" s="1"/>
  <c r="AV9" i="2" s="1"/>
  <c r="AW9" i="2" s="1"/>
  <c r="AX9" i="2" s="1"/>
  <c r="AY9" i="2" s="1"/>
  <c r="AZ9" i="2" s="1"/>
  <c r="BA9" i="2" s="1"/>
  <c r="BB9" i="2" s="1"/>
  <c r="BC9" i="2" s="1"/>
  <c r="AN9" i="2"/>
  <c r="AN8" i="2"/>
  <c r="AN7" i="2"/>
  <c r="AN6" i="2"/>
  <c r="AN5" i="2"/>
  <c r="AN3" i="2"/>
  <c r="AN2" i="2"/>
  <c r="AM2" i="2"/>
  <c r="AM3" i="2"/>
  <c r="AM4" i="2"/>
  <c r="AM5" i="2"/>
  <c r="AM6" i="2"/>
  <c r="AM7" i="2"/>
  <c r="AM8" i="2"/>
  <c r="AM9" i="2"/>
  <c r="AM10" i="2"/>
  <c r="AM11" i="2"/>
  <c r="G10" i="2"/>
  <c r="H10" i="2"/>
  <c r="I10" i="2" s="1"/>
  <c r="J10" i="2" s="1"/>
  <c r="K10" i="2" s="1"/>
  <c r="L10" i="2" s="1"/>
  <c r="M10" i="2" s="1"/>
  <c r="N10" i="2" s="1"/>
  <c r="O10" i="2" s="1"/>
  <c r="P10" i="2" s="1"/>
  <c r="Q10" i="2" s="1"/>
  <c r="R10" i="2" s="1"/>
  <c r="S10" i="2" s="1"/>
  <c r="T10" i="2" s="1"/>
  <c r="U10" i="2" s="1"/>
  <c r="V10" i="2" s="1"/>
  <c r="W10" i="2" s="1"/>
  <c r="X10" i="2" s="1"/>
  <c r="Y10" i="2" s="1"/>
  <c r="Z10" i="2" s="1"/>
  <c r="AA10" i="2" s="1"/>
  <c r="AB10" i="2" s="1"/>
  <c r="AC10" i="2" s="1"/>
  <c r="AD10" i="2" s="1"/>
  <c r="AE10" i="2" s="1"/>
  <c r="AF10" i="2" s="1"/>
  <c r="AG10" i="2" s="1"/>
  <c r="AH10" i="2" s="1"/>
  <c r="AI10" i="2" s="1"/>
  <c r="AJ10" i="2" s="1"/>
  <c r="AK10" i="2" s="1"/>
  <c r="AL10" i="2" s="1"/>
  <c r="G11" i="2"/>
  <c r="H11" i="2"/>
  <c r="I11" i="2"/>
  <c r="J11" i="2"/>
  <c r="K11" i="2" s="1"/>
  <c r="L11" i="2" s="1"/>
  <c r="M11" i="2" s="1"/>
  <c r="N11" i="2" s="1"/>
  <c r="O11" i="2" s="1"/>
  <c r="P11" i="2" s="1"/>
  <c r="Q11" i="2" s="1"/>
  <c r="R11" i="2" s="1"/>
  <c r="S11" i="2" s="1"/>
  <c r="T11" i="2" s="1"/>
  <c r="U11" i="2" s="1"/>
  <c r="V11" i="2" s="1"/>
  <c r="W11" i="2" s="1"/>
  <c r="X11" i="2" s="1"/>
  <c r="Y11" i="2" s="1"/>
  <c r="Z11" i="2" s="1"/>
  <c r="AA11" i="2" s="1"/>
  <c r="AB11" i="2" s="1"/>
  <c r="AC11" i="2" s="1"/>
  <c r="AD11" i="2" s="1"/>
  <c r="AE11" i="2" s="1"/>
  <c r="AF11" i="2" s="1"/>
  <c r="AG11" i="2" s="1"/>
  <c r="AH11" i="2" s="1"/>
  <c r="AI11" i="2" s="1"/>
  <c r="AJ11" i="2" s="1"/>
  <c r="AK11" i="2" s="1"/>
  <c r="AL11" i="2" s="1"/>
  <c r="F11" i="2"/>
  <c r="F10" i="2"/>
  <c r="G9" i="2"/>
  <c r="H9" i="2" s="1"/>
  <c r="I9" i="2" s="1"/>
  <c r="J9" i="2" s="1"/>
  <c r="K9" i="2" s="1"/>
  <c r="L9" i="2" s="1"/>
  <c r="M9" i="2" s="1"/>
  <c r="N9" i="2" s="1"/>
  <c r="O9" i="2" s="1"/>
  <c r="P9" i="2" s="1"/>
  <c r="Q9" i="2" s="1"/>
  <c r="R9" i="2" s="1"/>
  <c r="S9" i="2" s="1"/>
  <c r="T9" i="2" s="1"/>
  <c r="U9" i="2" s="1"/>
  <c r="V9" i="2" s="1"/>
  <c r="W9" i="2" s="1"/>
  <c r="X9" i="2" s="1"/>
  <c r="Y9" i="2" s="1"/>
  <c r="Z9" i="2" s="1"/>
  <c r="AA9" i="2" s="1"/>
  <c r="AB9" i="2" s="1"/>
  <c r="AC9" i="2" s="1"/>
  <c r="AD9" i="2" s="1"/>
  <c r="AE9" i="2" s="1"/>
  <c r="AF9" i="2" s="1"/>
  <c r="AG9" i="2" s="1"/>
  <c r="AH9" i="2" s="1"/>
  <c r="AI9" i="2" s="1"/>
  <c r="AJ9" i="2" s="1"/>
  <c r="AK9" i="2" s="1"/>
  <c r="AL9" i="2" s="1"/>
  <c r="F9" i="2"/>
  <c r="G8" i="2"/>
  <c r="H8" i="2" s="1"/>
  <c r="I8" i="2" s="1"/>
  <c r="J8" i="2" s="1"/>
  <c r="K8" i="2" s="1"/>
  <c r="L8" i="2" s="1"/>
  <c r="M8" i="2" s="1"/>
  <c r="N8" i="2" s="1"/>
  <c r="O8" i="2" s="1"/>
  <c r="P8" i="2" s="1"/>
  <c r="Q8" i="2" s="1"/>
  <c r="R8" i="2" s="1"/>
  <c r="S8" i="2" s="1"/>
  <c r="T8" i="2" s="1"/>
  <c r="U8" i="2" s="1"/>
  <c r="V8" i="2" s="1"/>
  <c r="W8" i="2" s="1"/>
  <c r="X8" i="2" s="1"/>
  <c r="Y8" i="2" s="1"/>
  <c r="Z8" i="2" s="1"/>
  <c r="AA8" i="2" s="1"/>
  <c r="AB8" i="2" s="1"/>
  <c r="AC8" i="2" s="1"/>
  <c r="AD8" i="2" s="1"/>
  <c r="AE8" i="2" s="1"/>
  <c r="AF8" i="2" s="1"/>
  <c r="AG8" i="2" s="1"/>
  <c r="AH8" i="2" s="1"/>
  <c r="AI8" i="2" s="1"/>
  <c r="AJ8" i="2" s="1"/>
  <c r="AK8" i="2" s="1"/>
  <c r="AL8" i="2" s="1"/>
  <c r="F8" i="2"/>
  <c r="G7" i="2"/>
  <c r="H7" i="2" s="1"/>
  <c r="I7" i="2" s="1"/>
  <c r="J7" i="2" s="1"/>
  <c r="K7" i="2" s="1"/>
  <c r="L7" i="2" s="1"/>
  <c r="M7" i="2" s="1"/>
  <c r="N7" i="2" s="1"/>
  <c r="O7" i="2" s="1"/>
  <c r="P7" i="2" s="1"/>
  <c r="Q7" i="2" s="1"/>
  <c r="R7" i="2" s="1"/>
  <c r="S7" i="2" s="1"/>
  <c r="T7" i="2" s="1"/>
  <c r="U7" i="2" s="1"/>
  <c r="V7" i="2" s="1"/>
  <c r="W7" i="2" s="1"/>
  <c r="X7" i="2" s="1"/>
  <c r="Y7" i="2" s="1"/>
  <c r="Z7" i="2" s="1"/>
  <c r="AA7" i="2" s="1"/>
  <c r="AB7" i="2" s="1"/>
  <c r="AC7" i="2" s="1"/>
  <c r="AD7" i="2" s="1"/>
  <c r="AE7" i="2" s="1"/>
  <c r="AF7" i="2" s="1"/>
  <c r="AG7" i="2" s="1"/>
  <c r="AH7" i="2" s="1"/>
  <c r="AI7" i="2" s="1"/>
  <c r="AJ7" i="2" s="1"/>
  <c r="AK7" i="2" s="1"/>
  <c r="AL7" i="2" s="1"/>
  <c r="F7" i="2"/>
  <c r="G6" i="2"/>
  <c r="H6" i="2" s="1"/>
  <c r="I6" i="2" s="1"/>
  <c r="J6" i="2" s="1"/>
  <c r="K6" i="2" s="1"/>
  <c r="L6" i="2" s="1"/>
  <c r="M6" i="2" s="1"/>
  <c r="N6" i="2" s="1"/>
  <c r="O6" i="2" s="1"/>
  <c r="P6" i="2" s="1"/>
  <c r="Q6" i="2" s="1"/>
  <c r="R6" i="2" s="1"/>
  <c r="S6" i="2" s="1"/>
  <c r="T6" i="2" s="1"/>
  <c r="U6" i="2" s="1"/>
  <c r="V6" i="2" s="1"/>
  <c r="W6" i="2" s="1"/>
  <c r="X6" i="2" s="1"/>
  <c r="Y6" i="2" s="1"/>
  <c r="Z6" i="2" s="1"/>
  <c r="AA6" i="2" s="1"/>
  <c r="AB6" i="2" s="1"/>
  <c r="AC6" i="2" s="1"/>
  <c r="AD6" i="2" s="1"/>
  <c r="AE6" i="2" s="1"/>
  <c r="AF6" i="2" s="1"/>
  <c r="AG6" i="2" s="1"/>
  <c r="AH6" i="2" s="1"/>
  <c r="AI6" i="2" s="1"/>
  <c r="AJ6" i="2" s="1"/>
  <c r="AK6" i="2" s="1"/>
  <c r="AL6" i="2" s="1"/>
  <c r="F6" i="2"/>
  <c r="G5" i="2"/>
  <c r="H5" i="2" s="1"/>
  <c r="I5" i="2" s="1"/>
  <c r="J5" i="2" s="1"/>
  <c r="K5" i="2" s="1"/>
  <c r="L5" i="2" s="1"/>
  <c r="M5" i="2" s="1"/>
  <c r="N5" i="2" s="1"/>
  <c r="O5" i="2" s="1"/>
  <c r="P5" i="2" s="1"/>
  <c r="Q5" i="2" s="1"/>
  <c r="R5" i="2" s="1"/>
  <c r="S5" i="2" s="1"/>
  <c r="T5" i="2" s="1"/>
  <c r="U5" i="2" s="1"/>
  <c r="V5" i="2" s="1"/>
  <c r="W5" i="2" s="1"/>
  <c r="X5" i="2" s="1"/>
  <c r="Y5" i="2" s="1"/>
  <c r="Z5" i="2" s="1"/>
  <c r="AA5" i="2" s="1"/>
  <c r="AB5" i="2" s="1"/>
  <c r="AC5" i="2" s="1"/>
  <c r="AD5" i="2" s="1"/>
  <c r="AE5" i="2" s="1"/>
  <c r="AF5" i="2" s="1"/>
  <c r="AG5" i="2" s="1"/>
  <c r="AH5" i="2" s="1"/>
  <c r="AI5" i="2" s="1"/>
  <c r="AJ5" i="2" s="1"/>
  <c r="AK5" i="2" s="1"/>
  <c r="AL5" i="2" s="1"/>
  <c r="F5" i="2"/>
  <c r="G4" i="2"/>
  <c r="H4" i="2" s="1"/>
  <c r="I4" i="2" s="1"/>
  <c r="J4" i="2" s="1"/>
  <c r="K4" i="2" s="1"/>
  <c r="L4" i="2" s="1"/>
  <c r="M4" i="2" s="1"/>
  <c r="N4" i="2" s="1"/>
  <c r="O4" i="2" s="1"/>
  <c r="P4" i="2" s="1"/>
  <c r="Q4" i="2" s="1"/>
  <c r="R4" i="2" s="1"/>
  <c r="S4" i="2" s="1"/>
  <c r="T4" i="2" s="1"/>
  <c r="U4" i="2" s="1"/>
  <c r="V4" i="2" s="1"/>
  <c r="W4" i="2" s="1"/>
  <c r="X4" i="2" s="1"/>
  <c r="Y4" i="2" s="1"/>
  <c r="Z4" i="2" s="1"/>
  <c r="AA4" i="2" s="1"/>
  <c r="AB4" i="2" s="1"/>
  <c r="AC4" i="2" s="1"/>
  <c r="AD4" i="2" s="1"/>
  <c r="AE4" i="2" s="1"/>
  <c r="AF4" i="2" s="1"/>
  <c r="AG4" i="2" s="1"/>
  <c r="AH4" i="2" s="1"/>
  <c r="AI4" i="2" s="1"/>
  <c r="AJ4" i="2" s="1"/>
  <c r="AK4" i="2" s="1"/>
  <c r="AL4" i="2" s="1"/>
  <c r="F4" i="2"/>
  <c r="G3" i="2"/>
  <c r="H3" i="2" s="1"/>
  <c r="I3" i="2" s="1"/>
  <c r="J3" i="2" s="1"/>
  <c r="K3" i="2" s="1"/>
  <c r="L3" i="2" s="1"/>
  <c r="M3" i="2" s="1"/>
  <c r="N3" i="2" s="1"/>
  <c r="O3" i="2" s="1"/>
  <c r="P3" i="2" s="1"/>
  <c r="Q3" i="2" s="1"/>
  <c r="R3" i="2" s="1"/>
  <c r="S3" i="2" s="1"/>
  <c r="T3" i="2" s="1"/>
  <c r="U3" i="2" s="1"/>
  <c r="V3" i="2" s="1"/>
  <c r="W3" i="2" s="1"/>
  <c r="X3" i="2" s="1"/>
  <c r="Y3" i="2" s="1"/>
  <c r="Z3" i="2" s="1"/>
  <c r="AA3" i="2" s="1"/>
  <c r="AB3" i="2" s="1"/>
  <c r="AC3" i="2" s="1"/>
  <c r="AD3" i="2" s="1"/>
  <c r="AE3" i="2" s="1"/>
  <c r="AF3" i="2" s="1"/>
  <c r="AG3" i="2" s="1"/>
  <c r="AH3" i="2" s="1"/>
  <c r="AI3" i="2" s="1"/>
  <c r="AJ3" i="2" s="1"/>
  <c r="AK3" i="2" s="1"/>
  <c r="AL3" i="2" s="1"/>
  <c r="F3" i="2"/>
  <c r="G2" i="2"/>
  <c r="H2" i="2" s="1"/>
  <c r="I2" i="2" s="1"/>
  <c r="J2" i="2" s="1"/>
  <c r="K2" i="2" s="1"/>
  <c r="L2" i="2" s="1"/>
  <c r="M2" i="2" s="1"/>
  <c r="N2" i="2" s="1"/>
  <c r="O2" i="2" s="1"/>
  <c r="P2" i="2" s="1"/>
  <c r="Q2" i="2" s="1"/>
  <c r="R2" i="2" s="1"/>
  <c r="S2" i="2" s="1"/>
  <c r="T2" i="2" s="1"/>
  <c r="U2" i="2" s="1"/>
  <c r="V2" i="2" s="1"/>
  <c r="W2" i="2" s="1"/>
  <c r="X2" i="2" s="1"/>
  <c r="Y2" i="2" s="1"/>
  <c r="Z2" i="2" s="1"/>
  <c r="AA2" i="2" s="1"/>
  <c r="AB2" i="2" s="1"/>
  <c r="AC2" i="2" s="1"/>
  <c r="AD2" i="2" s="1"/>
  <c r="AE2" i="2" s="1"/>
  <c r="AF2" i="2" s="1"/>
  <c r="AG2" i="2" s="1"/>
  <c r="AH2" i="2" s="1"/>
  <c r="AI2" i="2" s="1"/>
  <c r="AJ2" i="2" s="1"/>
  <c r="AK2" i="2" s="1"/>
  <c r="AL2" i="2" s="1"/>
  <c r="F2" i="2"/>
</calcChain>
</file>

<file path=xl/sharedStrings.xml><?xml version="1.0" encoding="utf-8"?>
<sst xmlns="http://schemas.openxmlformats.org/spreadsheetml/2006/main" count="102" uniqueCount="27">
  <si>
    <t>SHEET_NAME</t>
  </si>
  <si>
    <t>Unit</t>
  </si>
  <si>
    <t>STOCK</t>
  </si>
  <si>
    <t>[n]</t>
  </si>
  <si>
    <t>STOCK_(VECTO_HDV)</t>
  </si>
  <si>
    <t>MEAN_ACTIVITY</t>
  </si>
  <si>
    <t>[km]</t>
  </si>
  <si>
    <t>TOTAL_ACTIVITY</t>
  </si>
  <si>
    <t>LIFETIME_CUMULATIVE_ACTIVITY</t>
  </si>
  <si>
    <t>Category</t>
  </si>
  <si>
    <t>Fuel</t>
  </si>
  <si>
    <t>Segment</t>
  </si>
  <si>
    <t>Euro Standard</t>
  </si>
  <si>
    <t>2024</t>
  </si>
  <si>
    <t>Passenger Cars</t>
  </si>
  <si>
    <t>Petrol</t>
  </si>
  <si>
    <t>Small</t>
  </si>
  <si>
    <t>Euro 1</t>
  </si>
  <si>
    <t>Medium</t>
  </si>
  <si>
    <t>Large-SUV-Executive</t>
  </si>
  <si>
    <t>Diesel</t>
  </si>
  <si>
    <t>Light Commercial Vehicles</t>
  </si>
  <si>
    <t>N1-I</t>
  </si>
  <si>
    <t>Buses</t>
  </si>
  <si>
    <t>Urban Buses Midi &lt;=15 t</t>
  </si>
  <si>
    <t>Euro I</t>
  </si>
  <si>
    <t>Urban Buses Standard 15 - 18 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</si>
</sst>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name val="Calibri"/>
    </font>
    <font>
      <u/>
      <sz val="11"/>
      <color rgb="FF0000FF"/>
      <name val="Calibri"/>
    </font>
    <font>
      <b/>
      <sz val="11"/>
      <color rgb="FFFFFFFF"/>
      <name val="Calibri"/>
    </font>
    <font>
      <sz val="11"/>
      <color rgb="FF000000"/>
      <name val="Calibri"/>
    </font>
    <font>
      <sz val="8"/>
      <name val="Calibri"/>
    </font>
  </fonts>
  <fills count="6">
    <fill>
      <patternFill patternType="none"/>
    </fill>
    <fill>
      <patternFill patternType="gray125"/>
    </fill>
    <fill>
      <patternFill patternType="solid">
        <fgColor rgb="FF0099DC"/>
      </patternFill>
    </fill>
    <fill>
      <patternFill patternType="solid">
        <fgColor rgb="FFFFFFFF"/>
      </patternFill>
    </fill>
    <fill>
      <patternFill patternType="solid">
        <fgColor rgb="FFF0F5FF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rgb="FFDADCDD"/>
      </left>
      <right style="thin">
        <color rgb="FFDADCDD"/>
      </right>
      <top style="thin">
        <color rgb="FFDADCDD"/>
      </top>
      <bottom style="thin">
        <color rgb="FFDADCDD"/>
      </bottom>
      <diagonal/>
    </border>
    <border>
      <left style="thin">
        <color rgb="FFDADCDD"/>
      </left>
      <right style="thin">
        <color rgb="FFDADCDD"/>
      </right>
      <top/>
      <bottom/>
      <diagonal/>
    </border>
  </borders>
  <cellStyleXfs count="5">
    <xf numFmtId="0" fontId="0" fillId="0" borderId="0"/>
    <xf numFmtId="0" fontId="1" fillId="0" borderId="0"/>
    <xf numFmtId="0" fontId="2" fillId="2" borderId="1">
      <alignment horizontal="center"/>
    </xf>
    <xf numFmtId="0" fontId="3" fillId="3" borderId="1"/>
    <xf numFmtId="0" fontId="3" fillId="4" borderId="1"/>
  </cellStyleXfs>
  <cellXfs count="17">
    <xf numFmtId="0" fontId="0" fillId="0" borderId="0" xfId="0"/>
    <xf numFmtId="0" fontId="1" fillId="0" borderId="0" xfId="1"/>
    <xf numFmtId="0" fontId="2" fillId="2" borderId="1" xfId="2">
      <alignment horizontal="center"/>
    </xf>
    <xf numFmtId="0" fontId="3" fillId="3" borderId="1" xfId="3"/>
    <xf numFmtId="0" fontId="3" fillId="4" borderId="1" xfId="4"/>
    <xf numFmtId="49" fontId="3" fillId="3" borderId="1" xfId="3" applyNumberFormat="1"/>
    <xf numFmtId="49" fontId="3" fillId="4" borderId="1" xfId="4" applyNumberFormat="1"/>
    <xf numFmtId="164" fontId="3" fillId="3" borderId="1" xfId="3" applyNumberFormat="1"/>
    <xf numFmtId="164" fontId="3" fillId="4" borderId="1" xfId="4" applyNumberFormat="1"/>
    <xf numFmtId="1" fontId="3" fillId="4" borderId="1" xfId="4" applyNumberFormat="1"/>
    <xf numFmtId="1" fontId="3" fillId="3" borderId="1" xfId="3" applyNumberFormat="1"/>
    <xf numFmtId="1" fontId="3" fillId="5" borderId="2" xfId="4" applyNumberFormat="1" applyFill="1" applyBorder="1"/>
    <xf numFmtId="1" fontId="3" fillId="5" borderId="2" xfId="3" applyNumberFormat="1" applyFill="1" applyBorder="1"/>
    <xf numFmtId="0" fontId="0" fillId="0" borderId="0" xfId="0" applyNumberFormat="1"/>
    <xf numFmtId="0" fontId="3" fillId="4" borderId="1" xfId="4" applyNumberFormat="1"/>
    <xf numFmtId="0" fontId="3" fillId="3" borderId="1" xfId="3" applyNumberFormat="1"/>
    <xf numFmtId="0" fontId="0" fillId="5" borderId="0" xfId="0" applyNumberFormat="1" applyFill="1"/>
  </cellXfs>
  <cellStyles count="5">
    <cellStyle name="Even" xfId="3" xr:uid="{00000000-0005-0000-0000-000003000000}"/>
    <cellStyle name="Header" xfId="2" xr:uid="{00000000-0005-0000-0000-000002000000}"/>
    <cellStyle name="HyperLink" xfId="1" xr:uid="{00000000-0005-0000-0000-000001000000}"/>
    <cellStyle name="Normal" xfId="0" builtinId="0"/>
    <cellStyle name="Odd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"/>
  <sheetViews>
    <sheetView zoomScale="85" workbookViewId="0"/>
  </sheetViews>
  <sheetFormatPr baseColWidth="10" defaultColWidth="8.7265625" defaultRowHeight="14.5" x14ac:dyDescent="0.35"/>
  <cols>
    <col min="1" max="1" width="29.6328125" customWidth="1"/>
  </cols>
  <sheetData>
    <row r="1" spans="1:2" x14ac:dyDescent="0.35">
      <c r="A1" s="2" t="s">
        <v>0</v>
      </c>
      <c r="B1" s="2" t="s">
        <v>1</v>
      </c>
    </row>
    <row r="2" spans="1:2" x14ac:dyDescent="0.35">
      <c r="A2" s="1" t="s">
        <v>2</v>
      </c>
      <c r="B2" s="5" t="s">
        <v>3</v>
      </c>
    </row>
    <row r="3" spans="1:2" x14ac:dyDescent="0.35">
      <c r="A3" s="1" t="s">
        <v>4</v>
      </c>
      <c r="B3" s="6" t="s">
        <v>3</v>
      </c>
    </row>
    <row r="4" spans="1:2" x14ac:dyDescent="0.35">
      <c r="A4" s="1" t="s">
        <v>5</v>
      </c>
      <c r="B4" s="5" t="s">
        <v>6</v>
      </c>
    </row>
    <row r="5" spans="1:2" x14ac:dyDescent="0.35">
      <c r="A5" s="1" t="s">
        <v>7</v>
      </c>
      <c r="B5" s="6" t="s">
        <v>6</v>
      </c>
    </row>
    <row r="6" spans="1:2" x14ac:dyDescent="0.35">
      <c r="A6" s="1" t="s">
        <v>8</v>
      </c>
      <c r="B6" s="5" t="s">
        <v>6</v>
      </c>
    </row>
  </sheetData>
  <hyperlinks>
    <hyperlink ref="A2" location="'STOCK'!$A$1" display="STOCK" xr:uid="{00000000-0004-0000-0000-000000000000}"/>
    <hyperlink ref="A3" location="'STOCK_(VECTO_HDV)'!$A$1" display="STOCK_(VECTO_HDV)" xr:uid="{00000000-0004-0000-0000-000001000000}"/>
    <hyperlink ref="A4" location="'MEAN_ACTIVITY'!$A$1" display="MEAN_ACTIVITY" xr:uid="{00000000-0004-0000-0000-000002000000}"/>
    <hyperlink ref="A5" location="'TOTAL_ACTIVITY'!$A$1" display="TOTAL_ACTIVITY" xr:uid="{00000000-0004-0000-0000-000003000000}"/>
    <hyperlink ref="A6" location="'LIFETIME_CUMULATIVE_ACTIVITY'!$A$1" display="LIFETIME_CUMULATIVE_ACTIVITY" xr:uid="{00000000-0004-0000-0000-000004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C11"/>
  <sheetViews>
    <sheetView tabSelected="1" zoomScale="85" workbookViewId="0">
      <selection activeCell="AA44" sqref="AA44"/>
    </sheetView>
  </sheetViews>
  <sheetFormatPr baseColWidth="10" defaultColWidth="8.7265625" defaultRowHeight="14.5" x14ac:dyDescent="0.35"/>
  <cols>
    <col min="1" max="1" width="24.54296875" customWidth="1"/>
    <col min="2" max="2" width="8.90625" customWidth="1"/>
    <col min="3" max="3" width="29.36328125" customWidth="1"/>
    <col min="4" max="4" width="8.453125" customWidth="1"/>
    <col min="5" max="55" width="5.1796875" bestFit="1" customWidth="1"/>
  </cols>
  <sheetData>
    <row r="1" spans="1:55" x14ac:dyDescent="0.35">
      <c r="A1" s="2" t="s">
        <v>9</v>
      </c>
      <c r="B1" s="2" t="s">
        <v>10</v>
      </c>
      <c r="C1" s="2" t="s">
        <v>11</v>
      </c>
      <c r="D1" s="2" t="s">
        <v>12</v>
      </c>
      <c r="E1" s="2">
        <v>1990</v>
      </c>
      <c r="F1" s="2">
        <v>1991</v>
      </c>
      <c r="G1" s="2">
        <v>1992</v>
      </c>
      <c r="H1" s="2">
        <v>1993</v>
      </c>
      <c r="I1" s="2">
        <v>1994</v>
      </c>
      <c r="J1" s="2">
        <v>1995</v>
      </c>
      <c r="K1" s="2">
        <v>1996</v>
      </c>
      <c r="L1" s="2">
        <v>1997</v>
      </c>
      <c r="M1" s="2">
        <v>1998</v>
      </c>
      <c r="N1" s="2">
        <v>1999</v>
      </c>
      <c r="O1" s="2">
        <v>2000</v>
      </c>
      <c r="P1" s="2">
        <v>2001</v>
      </c>
      <c r="Q1" s="2">
        <v>2002</v>
      </c>
      <c r="R1" s="2">
        <v>2003</v>
      </c>
      <c r="S1" s="2">
        <v>2004</v>
      </c>
      <c r="T1" s="2">
        <v>2005</v>
      </c>
      <c r="U1" s="2">
        <v>2006</v>
      </c>
      <c r="V1" s="2">
        <v>2007</v>
      </c>
      <c r="W1" s="2">
        <v>2008</v>
      </c>
      <c r="X1" s="2">
        <v>2009</v>
      </c>
      <c r="Y1" s="2">
        <v>2010</v>
      </c>
      <c r="Z1" s="2">
        <v>2011</v>
      </c>
      <c r="AA1" s="2">
        <v>2012</v>
      </c>
      <c r="AB1" s="2">
        <v>2013</v>
      </c>
      <c r="AC1" s="2">
        <v>2014</v>
      </c>
      <c r="AD1" s="2">
        <v>2015</v>
      </c>
      <c r="AE1" s="2">
        <v>2016</v>
      </c>
      <c r="AF1" s="2">
        <v>2017</v>
      </c>
      <c r="AG1" s="2">
        <v>2018</v>
      </c>
      <c r="AH1" s="2">
        <v>2019</v>
      </c>
      <c r="AI1" s="2">
        <v>2020</v>
      </c>
      <c r="AJ1" s="2">
        <v>2021</v>
      </c>
      <c r="AK1" s="2">
        <v>2022</v>
      </c>
      <c r="AL1" s="2">
        <v>2023</v>
      </c>
      <c r="AM1" s="2" t="s">
        <v>13</v>
      </c>
      <c r="AN1" s="2">
        <v>2025</v>
      </c>
      <c r="AO1" s="2">
        <v>2026</v>
      </c>
      <c r="AP1" s="2">
        <v>2027</v>
      </c>
      <c r="AQ1" s="2">
        <v>2028</v>
      </c>
      <c r="AR1" s="2">
        <v>2029</v>
      </c>
      <c r="AS1" s="2">
        <v>2030</v>
      </c>
      <c r="AT1" s="2">
        <v>2031</v>
      </c>
      <c r="AU1" s="2">
        <v>2032</v>
      </c>
      <c r="AV1" s="2">
        <v>2033</v>
      </c>
      <c r="AW1" s="2">
        <v>2034</v>
      </c>
      <c r="AX1" s="2">
        <v>2035</v>
      </c>
      <c r="AY1" s="2">
        <v>2036</v>
      </c>
      <c r="AZ1" s="2">
        <v>2037</v>
      </c>
      <c r="BA1" s="2">
        <v>2038</v>
      </c>
      <c r="BB1" s="2">
        <v>2039</v>
      </c>
      <c r="BC1" s="2">
        <v>2040</v>
      </c>
    </row>
    <row r="2" spans="1:55" x14ac:dyDescent="0.35">
      <c r="A2" s="4" t="s">
        <v>14</v>
      </c>
      <c r="B2" s="4" t="s">
        <v>15</v>
      </c>
      <c r="C2" s="4" t="s">
        <v>16</v>
      </c>
      <c r="D2" s="4" t="s">
        <v>17</v>
      </c>
      <c r="E2" s="9">
        <v>100</v>
      </c>
      <c r="F2" s="9">
        <f>E2*1.005</f>
        <v>100.49999999999999</v>
      </c>
      <c r="G2" s="9">
        <f t="shared" ref="G2:AL2" si="0">F2*1.005</f>
        <v>101.00249999999997</v>
      </c>
      <c r="H2" s="9">
        <f t="shared" si="0"/>
        <v>101.50751249999996</v>
      </c>
      <c r="I2" s="9">
        <f t="shared" si="0"/>
        <v>102.01505006249995</v>
      </c>
      <c r="J2" s="9">
        <f t="shared" si="0"/>
        <v>102.52512531281243</v>
      </c>
      <c r="K2" s="9">
        <f t="shared" si="0"/>
        <v>103.03775093937648</v>
      </c>
      <c r="L2" s="9">
        <f t="shared" si="0"/>
        <v>103.55293969407334</v>
      </c>
      <c r="M2" s="9">
        <f t="shared" si="0"/>
        <v>104.0707043925437</v>
      </c>
      <c r="N2" s="9">
        <f t="shared" si="0"/>
        <v>104.59105791450641</v>
      </c>
      <c r="O2" s="9">
        <f t="shared" si="0"/>
        <v>105.11401320407893</v>
      </c>
      <c r="P2" s="9">
        <f t="shared" si="0"/>
        <v>105.63958327009931</v>
      </c>
      <c r="Q2" s="9">
        <f t="shared" si="0"/>
        <v>106.16778118644979</v>
      </c>
      <c r="R2" s="9">
        <f t="shared" si="0"/>
        <v>106.69862009238203</v>
      </c>
      <c r="S2" s="9">
        <f t="shared" si="0"/>
        <v>107.23211319284393</v>
      </c>
      <c r="T2" s="9">
        <f t="shared" si="0"/>
        <v>107.76827375880814</v>
      </c>
      <c r="U2" s="9">
        <f t="shared" si="0"/>
        <v>108.30711512760216</v>
      </c>
      <c r="V2" s="9">
        <f t="shared" si="0"/>
        <v>108.84865070324015</v>
      </c>
      <c r="W2" s="9">
        <f t="shared" si="0"/>
        <v>109.39289395675634</v>
      </c>
      <c r="X2" s="9">
        <f t="shared" si="0"/>
        <v>109.93985842654011</v>
      </c>
      <c r="Y2" s="9">
        <f t="shared" si="0"/>
        <v>110.4895577186728</v>
      </c>
      <c r="Z2" s="9">
        <f t="shared" si="0"/>
        <v>111.04200550726615</v>
      </c>
      <c r="AA2" s="9">
        <f t="shared" si="0"/>
        <v>111.59721553480247</v>
      </c>
      <c r="AB2" s="9">
        <f t="shared" si="0"/>
        <v>112.15520161247647</v>
      </c>
      <c r="AC2" s="9">
        <f t="shared" si="0"/>
        <v>112.71597762053885</v>
      </c>
      <c r="AD2" s="9">
        <f t="shared" si="0"/>
        <v>113.27955750864153</v>
      </c>
      <c r="AE2" s="9">
        <f t="shared" si="0"/>
        <v>113.84595529618473</v>
      </c>
      <c r="AF2" s="9">
        <f t="shared" si="0"/>
        <v>114.41518507266564</v>
      </c>
      <c r="AG2" s="9">
        <f t="shared" si="0"/>
        <v>114.98726099802896</v>
      </c>
      <c r="AH2" s="9">
        <f t="shared" si="0"/>
        <v>115.56219730301909</v>
      </c>
      <c r="AI2" s="9">
        <f t="shared" si="0"/>
        <v>116.14000828953418</v>
      </c>
      <c r="AJ2" s="9">
        <f t="shared" si="0"/>
        <v>116.72070833098184</v>
      </c>
      <c r="AK2" s="9">
        <f t="shared" si="0"/>
        <v>117.30431187263673</v>
      </c>
      <c r="AL2" s="9">
        <f t="shared" si="0"/>
        <v>117.89083343199991</v>
      </c>
      <c r="AM2" s="9">
        <f>AL2*1.005</f>
        <v>118.48028759915989</v>
      </c>
      <c r="AN2" s="11">
        <f>AM2*1.01</f>
        <v>119.66509047515149</v>
      </c>
      <c r="AO2" s="11">
        <f t="shared" ref="AO2:BC2" si="1">AN2*1.01</f>
        <v>120.86174137990301</v>
      </c>
      <c r="AP2" s="11">
        <f t="shared" si="1"/>
        <v>122.07035879370204</v>
      </c>
      <c r="AQ2" s="11">
        <f t="shared" si="1"/>
        <v>123.29106238163907</v>
      </c>
      <c r="AR2" s="11">
        <f t="shared" si="1"/>
        <v>124.52397300545546</v>
      </c>
      <c r="AS2" s="11">
        <f t="shared" si="1"/>
        <v>125.76921273551001</v>
      </c>
      <c r="AT2" s="11">
        <f t="shared" si="1"/>
        <v>127.02690486286511</v>
      </c>
      <c r="AU2" s="11">
        <f t="shared" si="1"/>
        <v>128.29717391149376</v>
      </c>
      <c r="AV2" s="11">
        <f t="shared" si="1"/>
        <v>129.5801456506087</v>
      </c>
      <c r="AW2" s="11">
        <f t="shared" si="1"/>
        <v>130.8759471071148</v>
      </c>
      <c r="AX2" s="11">
        <f t="shared" si="1"/>
        <v>132.18470657818594</v>
      </c>
      <c r="AY2" s="11">
        <f t="shared" si="1"/>
        <v>133.50655364396781</v>
      </c>
      <c r="AZ2" s="11">
        <f t="shared" si="1"/>
        <v>134.84161918040749</v>
      </c>
      <c r="BA2" s="11">
        <f t="shared" si="1"/>
        <v>136.19003537221155</v>
      </c>
      <c r="BB2" s="11">
        <f t="shared" si="1"/>
        <v>137.55193572593367</v>
      </c>
      <c r="BC2" s="11">
        <f t="shared" si="1"/>
        <v>138.92745508319302</v>
      </c>
    </row>
    <row r="3" spans="1:55" x14ac:dyDescent="0.35">
      <c r="A3" s="3" t="s">
        <v>14</v>
      </c>
      <c r="B3" s="3" t="s">
        <v>15</v>
      </c>
      <c r="C3" s="3" t="s">
        <v>18</v>
      </c>
      <c r="D3" s="3" t="s">
        <v>17</v>
      </c>
      <c r="E3" s="10">
        <v>120</v>
      </c>
      <c r="F3" s="10">
        <f>E3*1.006</f>
        <v>120.72</v>
      </c>
      <c r="G3" s="10">
        <f t="shared" ref="G3:AL3" si="2">F3*1.006</f>
        <v>121.44432</v>
      </c>
      <c r="H3" s="10">
        <f t="shared" si="2"/>
        <v>122.17298592</v>
      </c>
      <c r="I3" s="10">
        <f t="shared" si="2"/>
        <v>122.90602383552</v>
      </c>
      <c r="J3" s="10">
        <f t="shared" si="2"/>
        <v>123.64345997853313</v>
      </c>
      <c r="K3" s="10">
        <f t="shared" si="2"/>
        <v>124.38532073840433</v>
      </c>
      <c r="L3" s="10">
        <f t="shared" si="2"/>
        <v>125.13163266283476</v>
      </c>
      <c r="M3" s="10">
        <f t="shared" si="2"/>
        <v>125.88242245881177</v>
      </c>
      <c r="N3" s="10">
        <f t="shared" si="2"/>
        <v>126.63771699356465</v>
      </c>
      <c r="O3" s="10">
        <f t="shared" si="2"/>
        <v>127.39754329552603</v>
      </c>
      <c r="P3" s="10">
        <f t="shared" si="2"/>
        <v>128.1619285552992</v>
      </c>
      <c r="Q3" s="10">
        <f t="shared" si="2"/>
        <v>128.930900126631</v>
      </c>
      <c r="R3" s="10">
        <f t="shared" si="2"/>
        <v>129.7044855273908</v>
      </c>
      <c r="S3" s="10">
        <f t="shared" si="2"/>
        <v>130.48271244055513</v>
      </c>
      <c r="T3" s="10">
        <f t="shared" si="2"/>
        <v>131.26560871519845</v>
      </c>
      <c r="U3" s="10">
        <f t="shared" si="2"/>
        <v>132.05320236748963</v>
      </c>
      <c r="V3" s="10">
        <f t="shared" si="2"/>
        <v>132.84552158169458</v>
      </c>
      <c r="W3" s="10">
        <f t="shared" si="2"/>
        <v>133.64259471118476</v>
      </c>
      <c r="X3" s="10">
        <f t="shared" si="2"/>
        <v>134.44445027945187</v>
      </c>
      <c r="Y3" s="10">
        <f t="shared" si="2"/>
        <v>135.25111698112858</v>
      </c>
      <c r="Z3" s="10">
        <f t="shared" si="2"/>
        <v>136.06262368301535</v>
      </c>
      <c r="AA3" s="10">
        <f t="shared" si="2"/>
        <v>136.87899942511345</v>
      </c>
      <c r="AB3" s="10">
        <f t="shared" si="2"/>
        <v>137.70027342166412</v>
      </c>
      <c r="AC3" s="10">
        <f t="shared" si="2"/>
        <v>138.52647506219409</v>
      </c>
      <c r="AD3" s="10">
        <f t="shared" si="2"/>
        <v>139.35763391256725</v>
      </c>
      <c r="AE3" s="10">
        <f t="shared" si="2"/>
        <v>140.19377971604266</v>
      </c>
      <c r="AF3" s="10">
        <f t="shared" si="2"/>
        <v>141.03494239433891</v>
      </c>
      <c r="AG3" s="10">
        <f t="shared" si="2"/>
        <v>141.88115204870493</v>
      </c>
      <c r="AH3" s="10">
        <f t="shared" si="2"/>
        <v>142.73243896099717</v>
      </c>
      <c r="AI3" s="10">
        <f t="shared" si="2"/>
        <v>143.58883359476314</v>
      </c>
      <c r="AJ3" s="10">
        <f t="shared" si="2"/>
        <v>144.45036659633172</v>
      </c>
      <c r="AK3" s="10">
        <f t="shared" si="2"/>
        <v>145.31706879590971</v>
      </c>
      <c r="AL3" s="10">
        <f t="shared" si="2"/>
        <v>146.18897120868516</v>
      </c>
      <c r="AM3" s="10">
        <f>AL3*1.006</f>
        <v>147.06610503593728</v>
      </c>
      <c r="AN3" s="12">
        <f>AM3*1.01</f>
        <v>148.53676608629667</v>
      </c>
      <c r="AO3" s="12">
        <f t="shared" ref="AO3:BC3" si="3">AN3*1.01</f>
        <v>150.02213374715964</v>
      </c>
      <c r="AP3" s="12">
        <f t="shared" si="3"/>
        <v>151.52235508463124</v>
      </c>
      <c r="AQ3" s="12">
        <f t="shared" si="3"/>
        <v>153.03757863547756</v>
      </c>
      <c r="AR3" s="12">
        <f t="shared" si="3"/>
        <v>154.56795442183233</v>
      </c>
      <c r="AS3" s="12">
        <f t="shared" si="3"/>
        <v>156.11363396605066</v>
      </c>
      <c r="AT3" s="12">
        <f t="shared" si="3"/>
        <v>157.67477030571118</v>
      </c>
      <c r="AU3" s="12">
        <f t="shared" si="3"/>
        <v>159.2515180087683</v>
      </c>
      <c r="AV3" s="12">
        <f t="shared" si="3"/>
        <v>160.84403318885597</v>
      </c>
      <c r="AW3" s="12">
        <f t="shared" si="3"/>
        <v>162.45247352074455</v>
      </c>
      <c r="AX3" s="12">
        <f t="shared" si="3"/>
        <v>164.07699825595199</v>
      </c>
      <c r="AY3" s="12">
        <f t="shared" si="3"/>
        <v>165.71776823851152</v>
      </c>
      <c r="AZ3" s="12">
        <f t="shared" si="3"/>
        <v>167.37494592089664</v>
      </c>
      <c r="BA3" s="12">
        <f t="shared" si="3"/>
        <v>169.04869538010561</v>
      </c>
      <c r="BB3" s="12">
        <f t="shared" si="3"/>
        <v>170.73918233390668</v>
      </c>
      <c r="BC3" s="12">
        <f t="shared" si="3"/>
        <v>172.44657415724575</v>
      </c>
    </row>
    <row r="4" spans="1:55" x14ac:dyDescent="0.35">
      <c r="A4" s="4" t="s">
        <v>14</v>
      </c>
      <c r="B4" s="4" t="s">
        <v>15</v>
      </c>
      <c r="C4" s="4" t="s">
        <v>19</v>
      </c>
      <c r="D4" s="4" t="s">
        <v>17</v>
      </c>
      <c r="E4" s="9">
        <v>10</v>
      </c>
      <c r="F4" s="9">
        <f>E4*1.004</f>
        <v>10.039999999999999</v>
      </c>
      <c r="G4" s="9">
        <f t="shared" ref="G4:AL4" si="4">F4*1.004</f>
        <v>10.080159999999999</v>
      </c>
      <c r="H4" s="9">
        <f t="shared" si="4"/>
        <v>10.12048064</v>
      </c>
      <c r="I4" s="9">
        <f t="shared" si="4"/>
        <v>10.16096256256</v>
      </c>
      <c r="J4" s="9">
        <f t="shared" si="4"/>
        <v>10.201606412810239</v>
      </c>
      <c r="K4" s="9">
        <f t="shared" si="4"/>
        <v>10.24241283846148</v>
      </c>
      <c r="L4" s="9">
        <f t="shared" si="4"/>
        <v>10.283382489815326</v>
      </c>
      <c r="M4" s="9">
        <f t="shared" si="4"/>
        <v>10.324516019774586</v>
      </c>
      <c r="N4" s="9">
        <f t="shared" si="4"/>
        <v>10.365814083853685</v>
      </c>
      <c r="O4" s="9">
        <f t="shared" si="4"/>
        <v>10.407277340189101</v>
      </c>
      <c r="P4" s="9">
        <f t="shared" si="4"/>
        <v>10.448906449549858</v>
      </c>
      <c r="Q4" s="9">
        <f t="shared" si="4"/>
        <v>10.490702075348057</v>
      </c>
      <c r="R4" s="9">
        <f t="shared" si="4"/>
        <v>10.532664883649449</v>
      </c>
      <c r="S4" s="9">
        <f t="shared" si="4"/>
        <v>10.574795543184047</v>
      </c>
      <c r="T4" s="9">
        <f t="shared" si="4"/>
        <v>10.617094725356782</v>
      </c>
      <c r="U4" s="9">
        <f t="shared" si="4"/>
        <v>10.65956310425821</v>
      </c>
      <c r="V4" s="9">
        <f t="shared" si="4"/>
        <v>10.702201356675243</v>
      </c>
      <c r="W4" s="9">
        <f t="shared" si="4"/>
        <v>10.745010162101943</v>
      </c>
      <c r="X4" s="9">
        <f t="shared" si="4"/>
        <v>10.78799020275035</v>
      </c>
      <c r="Y4" s="9">
        <f t="shared" si="4"/>
        <v>10.831142163561353</v>
      </c>
      <c r="Z4" s="9">
        <f t="shared" si="4"/>
        <v>10.874466732215598</v>
      </c>
      <c r="AA4" s="9">
        <f t="shared" si="4"/>
        <v>10.917964599144462</v>
      </c>
      <c r="AB4" s="9">
        <f t="shared" si="4"/>
        <v>10.96163645754104</v>
      </c>
      <c r="AC4" s="9">
        <f t="shared" si="4"/>
        <v>11.005483003371204</v>
      </c>
      <c r="AD4" s="9">
        <f t="shared" si="4"/>
        <v>11.049504935384688</v>
      </c>
      <c r="AE4" s="9">
        <f t="shared" si="4"/>
        <v>11.093702955126226</v>
      </c>
      <c r="AF4" s="9">
        <f t="shared" si="4"/>
        <v>11.138077766946731</v>
      </c>
      <c r="AG4" s="9">
        <f t="shared" si="4"/>
        <v>11.182630078014517</v>
      </c>
      <c r="AH4" s="9">
        <f t="shared" si="4"/>
        <v>11.227360598326575</v>
      </c>
      <c r="AI4" s="9">
        <f t="shared" si="4"/>
        <v>11.272270040719881</v>
      </c>
      <c r="AJ4" s="9">
        <f t="shared" si="4"/>
        <v>11.317359120882761</v>
      </c>
      <c r="AK4" s="9">
        <f t="shared" si="4"/>
        <v>11.362628557366293</v>
      </c>
      <c r="AL4" s="9">
        <f t="shared" si="4"/>
        <v>11.408079071595758</v>
      </c>
      <c r="AM4" s="9">
        <f>AL4*1.004</f>
        <v>11.453711387882141</v>
      </c>
      <c r="AN4" s="11">
        <f>AM4*1.002</f>
        <v>11.476618810657905</v>
      </c>
      <c r="AO4" s="11">
        <f t="shared" ref="AO4:BC4" si="5">AN4*1.002</f>
        <v>11.499572048279221</v>
      </c>
      <c r="AP4" s="11">
        <f t="shared" si="5"/>
        <v>11.52257119237578</v>
      </c>
      <c r="AQ4" s="11">
        <f t="shared" si="5"/>
        <v>11.545616334760531</v>
      </c>
      <c r="AR4" s="11">
        <f t="shared" si="5"/>
        <v>11.568707567430053</v>
      </c>
      <c r="AS4" s="11">
        <f t="shared" si="5"/>
        <v>11.591844982564913</v>
      </c>
      <c r="AT4" s="11">
        <f t="shared" si="5"/>
        <v>11.615028672530043</v>
      </c>
      <c r="AU4" s="11">
        <f t="shared" si="5"/>
        <v>11.638258729875103</v>
      </c>
      <c r="AV4" s="11">
        <f t="shared" si="5"/>
        <v>11.661535247334854</v>
      </c>
      <c r="AW4" s="11">
        <f t="shared" si="5"/>
        <v>11.684858317829523</v>
      </c>
      <c r="AX4" s="11">
        <f t="shared" si="5"/>
        <v>11.708228034465183</v>
      </c>
      <c r="AY4" s="11">
        <f t="shared" si="5"/>
        <v>11.731644490534114</v>
      </c>
      <c r="AZ4" s="11">
        <f t="shared" si="5"/>
        <v>11.755107779515182</v>
      </c>
      <c r="BA4" s="11">
        <f t="shared" si="5"/>
        <v>11.778617995074212</v>
      </c>
      <c r="BB4" s="11">
        <f t="shared" si="5"/>
        <v>11.802175231064361</v>
      </c>
      <c r="BC4" s="11">
        <f t="shared" si="5"/>
        <v>11.82577958152649</v>
      </c>
    </row>
    <row r="5" spans="1:55" x14ac:dyDescent="0.35">
      <c r="A5" s="4" t="s">
        <v>14</v>
      </c>
      <c r="B5" s="4" t="s">
        <v>20</v>
      </c>
      <c r="C5" s="4" t="s">
        <v>16</v>
      </c>
      <c r="D5" s="4" t="s">
        <v>17</v>
      </c>
      <c r="E5" s="9">
        <v>30</v>
      </c>
      <c r="F5" s="9">
        <f>E5*1.005</f>
        <v>30.15</v>
      </c>
      <c r="G5" s="9">
        <f t="shared" ref="G5:AL5" si="6">F5*1.005</f>
        <v>30.300749999999994</v>
      </c>
      <c r="H5" s="9">
        <f t="shared" si="6"/>
        <v>30.45225374999999</v>
      </c>
      <c r="I5" s="9">
        <f t="shared" si="6"/>
        <v>30.604515018749986</v>
      </c>
      <c r="J5" s="9">
        <f t="shared" si="6"/>
        <v>30.757537593843733</v>
      </c>
      <c r="K5" s="9">
        <f t="shared" si="6"/>
        <v>30.91132528181295</v>
      </c>
      <c r="L5" s="9">
        <f t="shared" si="6"/>
        <v>31.065881908222011</v>
      </c>
      <c r="M5" s="9">
        <f t="shared" si="6"/>
        <v>31.221211317763117</v>
      </c>
      <c r="N5" s="9">
        <f t="shared" si="6"/>
        <v>31.377317374351929</v>
      </c>
      <c r="O5" s="9">
        <f t="shared" si="6"/>
        <v>31.534203961223685</v>
      </c>
      <c r="P5" s="9">
        <f t="shared" si="6"/>
        <v>31.691874981029802</v>
      </c>
      <c r="Q5" s="9">
        <f t="shared" si="6"/>
        <v>31.850334355934947</v>
      </c>
      <c r="R5" s="9">
        <f t="shared" si="6"/>
        <v>32.009586027714619</v>
      </c>
      <c r="S5" s="9">
        <f t="shared" si="6"/>
        <v>32.169633957853186</v>
      </c>
      <c r="T5" s="9">
        <f t="shared" si="6"/>
        <v>32.330482127642448</v>
      </c>
      <c r="U5" s="9">
        <f t="shared" si="6"/>
        <v>32.492134538280659</v>
      </c>
      <c r="V5" s="9">
        <f t="shared" si="6"/>
        <v>32.654595210972062</v>
      </c>
      <c r="W5" s="9">
        <f t="shared" si="6"/>
        <v>32.817868187026917</v>
      </c>
      <c r="X5" s="9">
        <f t="shared" si="6"/>
        <v>32.981957527962045</v>
      </c>
      <c r="Y5" s="9">
        <f t="shared" si="6"/>
        <v>33.146867315601853</v>
      </c>
      <c r="Z5" s="9">
        <f t="shared" si="6"/>
        <v>33.312601652179858</v>
      </c>
      <c r="AA5" s="9">
        <f t="shared" si="6"/>
        <v>33.479164660440752</v>
      </c>
      <c r="AB5" s="9">
        <f t="shared" si="6"/>
        <v>33.646560483742952</v>
      </c>
      <c r="AC5" s="9">
        <f t="shared" si="6"/>
        <v>33.814793286161667</v>
      </c>
      <c r="AD5" s="9">
        <f t="shared" si="6"/>
        <v>33.983867252592468</v>
      </c>
      <c r="AE5" s="9">
        <f t="shared" si="6"/>
        <v>34.153786588855425</v>
      </c>
      <c r="AF5" s="9">
        <f t="shared" si="6"/>
        <v>34.324555521799695</v>
      </c>
      <c r="AG5" s="9">
        <f t="shared" si="6"/>
        <v>34.49617829940869</v>
      </c>
      <c r="AH5" s="9">
        <f t="shared" si="6"/>
        <v>34.668659190905728</v>
      </c>
      <c r="AI5" s="9">
        <f t="shared" si="6"/>
        <v>34.842002486860252</v>
      </c>
      <c r="AJ5" s="9">
        <f t="shared" si="6"/>
        <v>35.016212499294546</v>
      </c>
      <c r="AK5" s="9">
        <f t="shared" si="6"/>
        <v>35.191293561791014</v>
      </c>
      <c r="AL5" s="9">
        <f t="shared" si="6"/>
        <v>35.367250029599965</v>
      </c>
      <c r="AM5" s="9">
        <f>AL5*1.005</f>
        <v>35.544086279747958</v>
      </c>
      <c r="AN5" s="11">
        <f>AM5*1.01</f>
        <v>35.899527142545438</v>
      </c>
      <c r="AO5" s="11">
        <f t="shared" ref="AO5:BC5" si="7">AN5*1.01</f>
        <v>36.258522413970894</v>
      </c>
      <c r="AP5" s="11">
        <f t="shared" si="7"/>
        <v>36.621107638110601</v>
      </c>
      <c r="AQ5" s="11">
        <f t="shared" si="7"/>
        <v>36.987318714491707</v>
      </c>
      <c r="AR5" s="11">
        <f t="shared" si="7"/>
        <v>37.357191901636625</v>
      </c>
      <c r="AS5" s="11">
        <f t="shared" si="7"/>
        <v>37.730763820652989</v>
      </c>
      <c r="AT5" s="11">
        <f t="shared" si="7"/>
        <v>38.10807145885952</v>
      </c>
      <c r="AU5" s="11">
        <f t="shared" si="7"/>
        <v>38.489152173448119</v>
      </c>
      <c r="AV5" s="11">
        <f t="shared" si="7"/>
        <v>38.8740436951826</v>
      </c>
      <c r="AW5" s="11">
        <f t="shared" si="7"/>
        <v>39.262784132134428</v>
      </c>
      <c r="AX5" s="11">
        <f t="shared" si="7"/>
        <v>39.65541197345577</v>
      </c>
      <c r="AY5" s="11">
        <f t="shared" si="7"/>
        <v>40.05196609319033</v>
      </c>
      <c r="AZ5" s="11">
        <f t="shared" si="7"/>
        <v>40.452485754122236</v>
      </c>
      <c r="BA5" s="11">
        <f t="shared" si="7"/>
        <v>40.857010611663462</v>
      </c>
      <c r="BB5" s="11">
        <f t="shared" si="7"/>
        <v>41.265580717780097</v>
      </c>
      <c r="BC5" s="11">
        <f t="shared" si="7"/>
        <v>41.678236524957896</v>
      </c>
    </row>
    <row r="6" spans="1:55" x14ac:dyDescent="0.35">
      <c r="A6" s="3" t="s">
        <v>14</v>
      </c>
      <c r="B6" s="3" t="s">
        <v>20</v>
      </c>
      <c r="C6" s="3" t="s">
        <v>18</v>
      </c>
      <c r="D6" s="3" t="s">
        <v>17</v>
      </c>
      <c r="E6" s="10">
        <v>160</v>
      </c>
      <c r="F6" s="10">
        <f>E6*1.006</f>
        <v>160.96</v>
      </c>
      <c r="G6" s="10">
        <f t="shared" ref="G6:AL6" si="8">F6*1.006</f>
        <v>161.92576</v>
      </c>
      <c r="H6" s="10">
        <f t="shared" si="8"/>
        <v>162.89731455999998</v>
      </c>
      <c r="I6" s="10">
        <f t="shared" si="8"/>
        <v>163.87469844735998</v>
      </c>
      <c r="J6" s="10">
        <f t="shared" si="8"/>
        <v>164.85794663804413</v>
      </c>
      <c r="K6" s="10">
        <f t="shared" si="8"/>
        <v>165.8470943178724</v>
      </c>
      <c r="L6" s="10">
        <f t="shared" si="8"/>
        <v>166.84217688377964</v>
      </c>
      <c r="M6" s="10">
        <f t="shared" si="8"/>
        <v>167.84322994508233</v>
      </c>
      <c r="N6" s="10">
        <f t="shared" si="8"/>
        <v>168.85028932475282</v>
      </c>
      <c r="O6" s="10">
        <f t="shared" si="8"/>
        <v>169.86339106070133</v>
      </c>
      <c r="P6" s="10">
        <f t="shared" si="8"/>
        <v>170.88257140706554</v>
      </c>
      <c r="Q6" s="10">
        <f t="shared" si="8"/>
        <v>171.90786683550795</v>
      </c>
      <c r="R6" s="10">
        <f t="shared" si="8"/>
        <v>172.93931403652098</v>
      </c>
      <c r="S6" s="10">
        <f t="shared" si="8"/>
        <v>173.97694992074011</v>
      </c>
      <c r="T6" s="10">
        <f t="shared" si="8"/>
        <v>175.02081162026454</v>
      </c>
      <c r="U6" s="10">
        <f t="shared" si="8"/>
        <v>176.07093648998614</v>
      </c>
      <c r="V6" s="10">
        <f t="shared" si="8"/>
        <v>177.12736210892606</v>
      </c>
      <c r="W6" s="10">
        <f t="shared" si="8"/>
        <v>178.19012628157961</v>
      </c>
      <c r="X6" s="10">
        <f t="shared" si="8"/>
        <v>179.25926703926908</v>
      </c>
      <c r="Y6" s="10">
        <f t="shared" si="8"/>
        <v>180.3348226415047</v>
      </c>
      <c r="Z6" s="10">
        <f t="shared" si="8"/>
        <v>181.41683157735372</v>
      </c>
      <c r="AA6" s="10">
        <f t="shared" si="8"/>
        <v>182.50533256681786</v>
      </c>
      <c r="AB6" s="10">
        <f t="shared" si="8"/>
        <v>183.60036456221877</v>
      </c>
      <c r="AC6" s="10">
        <f t="shared" si="8"/>
        <v>184.70196674959209</v>
      </c>
      <c r="AD6" s="10">
        <f t="shared" si="8"/>
        <v>185.81017855008963</v>
      </c>
      <c r="AE6" s="10">
        <f t="shared" si="8"/>
        <v>186.92503962139017</v>
      </c>
      <c r="AF6" s="10">
        <f t="shared" si="8"/>
        <v>188.04658985911851</v>
      </c>
      <c r="AG6" s="10">
        <f t="shared" si="8"/>
        <v>189.17486939827322</v>
      </c>
      <c r="AH6" s="10">
        <f t="shared" si="8"/>
        <v>190.30991861466285</v>
      </c>
      <c r="AI6" s="10">
        <f t="shared" si="8"/>
        <v>191.45177812635083</v>
      </c>
      <c r="AJ6" s="10">
        <f t="shared" si="8"/>
        <v>192.60048879510893</v>
      </c>
      <c r="AK6" s="10">
        <f t="shared" si="8"/>
        <v>193.75609172787958</v>
      </c>
      <c r="AL6" s="10">
        <f t="shared" si="8"/>
        <v>194.91862827824687</v>
      </c>
      <c r="AM6" s="10">
        <f>AL6*1.006</f>
        <v>196.08814004791634</v>
      </c>
      <c r="AN6" s="12">
        <f>AM6*1.01</f>
        <v>198.04902144839551</v>
      </c>
      <c r="AO6" s="12">
        <f t="shared" ref="AO6:BC6" si="9">AN6*1.01</f>
        <v>200.02951166287946</v>
      </c>
      <c r="AP6" s="12">
        <f t="shared" si="9"/>
        <v>202.02980677950825</v>
      </c>
      <c r="AQ6" s="12">
        <f t="shared" si="9"/>
        <v>204.05010484730334</v>
      </c>
      <c r="AR6" s="12">
        <f t="shared" si="9"/>
        <v>206.09060589577638</v>
      </c>
      <c r="AS6" s="12">
        <f t="shared" si="9"/>
        <v>208.15151195473413</v>
      </c>
      <c r="AT6" s="12">
        <f t="shared" si="9"/>
        <v>210.23302707428147</v>
      </c>
      <c r="AU6" s="12">
        <f t="shared" si="9"/>
        <v>212.33535734502428</v>
      </c>
      <c r="AV6" s="12">
        <f t="shared" si="9"/>
        <v>214.45871091847451</v>
      </c>
      <c r="AW6" s="12">
        <f t="shared" si="9"/>
        <v>216.60329802765926</v>
      </c>
      <c r="AX6" s="12">
        <f t="shared" si="9"/>
        <v>218.76933100793585</v>
      </c>
      <c r="AY6" s="12">
        <f t="shared" si="9"/>
        <v>220.95702431801521</v>
      </c>
      <c r="AZ6" s="12">
        <f t="shared" si="9"/>
        <v>223.16659456119538</v>
      </c>
      <c r="BA6" s="12">
        <f t="shared" si="9"/>
        <v>225.39826050680733</v>
      </c>
      <c r="BB6" s="12">
        <f t="shared" si="9"/>
        <v>227.65224311187541</v>
      </c>
      <c r="BC6" s="12">
        <f t="shared" si="9"/>
        <v>229.92876554299417</v>
      </c>
    </row>
    <row r="7" spans="1:55" x14ac:dyDescent="0.35">
      <c r="A7" s="4" t="s">
        <v>14</v>
      </c>
      <c r="B7" s="4" t="s">
        <v>20</v>
      </c>
      <c r="C7" s="4" t="s">
        <v>19</v>
      </c>
      <c r="D7" s="4" t="s">
        <v>17</v>
      </c>
      <c r="E7" s="9">
        <v>90</v>
      </c>
      <c r="F7" s="9">
        <f>E7*1.004</f>
        <v>90.36</v>
      </c>
      <c r="G7" s="9">
        <f t="shared" ref="G7:AL7" si="10">F7*1.004</f>
        <v>90.721440000000001</v>
      </c>
      <c r="H7" s="9">
        <f t="shared" si="10"/>
        <v>91.084325759999999</v>
      </c>
      <c r="I7" s="9">
        <f t="shared" si="10"/>
        <v>91.448663063040001</v>
      </c>
      <c r="J7" s="9">
        <f t="shared" si="10"/>
        <v>91.814457715292164</v>
      </c>
      <c r="K7" s="9">
        <f t="shared" si="10"/>
        <v>92.181715546153328</v>
      </c>
      <c r="L7" s="9">
        <f t="shared" si="10"/>
        <v>92.550442408337943</v>
      </c>
      <c r="M7" s="9">
        <f t="shared" si="10"/>
        <v>92.920644177971297</v>
      </c>
      <c r="N7" s="9">
        <f t="shared" si="10"/>
        <v>93.292326754683188</v>
      </c>
      <c r="O7" s="9">
        <f t="shared" si="10"/>
        <v>93.665496061701916</v>
      </c>
      <c r="P7" s="9">
        <f t="shared" si="10"/>
        <v>94.040158045948729</v>
      </c>
      <c r="Q7" s="9">
        <f t="shared" si="10"/>
        <v>94.416318678132527</v>
      </c>
      <c r="R7" s="9">
        <f t="shared" si="10"/>
        <v>94.793983952845053</v>
      </c>
      <c r="S7" s="9">
        <f t="shared" si="10"/>
        <v>95.173159888656429</v>
      </c>
      <c r="T7" s="9">
        <f t="shared" si="10"/>
        <v>95.553852528211053</v>
      </c>
      <c r="U7" s="9">
        <f t="shared" si="10"/>
        <v>95.936067938323902</v>
      </c>
      <c r="V7" s="9">
        <f t="shared" si="10"/>
        <v>96.319812210077203</v>
      </c>
      <c r="W7" s="9">
        <f t="shared" si="10"/>
        <v>96.705091458917508</v>
      </c>
      <c r="X7" s="9">
        <f t="shared" si="10"/>
        <v>97.091911824753183</v>
      </c>
      <c r="Y7" s="9">
        <f t="shared" si="10"/>
        <v>97.480279472052189</v>
      </c>
      <c r="Z7" s="9">
        <f t="shared" si="10"/>
        <v>97.870200589940396</v>
      </c>
      <c r="AA7" s="9">
        <f t="shared" si="10"/>
        <v>98.261681392300162</v>
      </c>
      <c r="AB7" s="9">
        <f t="shared" si="10"/>
        <v>98.654728117869368</v>
      </c>
      <c r="AC7" s="9">
        <f t="shared" si="10"/>
        <v>99.04934703034084</v>
      </c>
      <c r="AD7" s="9">
        <f t="shared" si="10"/>
        <v>99.445544418462205</v>
      </c>
      <c r="AE7" s="9">
        <f t="shared" si="10"/>
        <v>99.843326596136052</v>
      </c>
      <c r="AF7" s="9">
        <f t="shared" si="10"/>
        <v>100.2426999025206</v>
      </c>
      <c r="AG7" s="9">
        <f t="shared" si="10"/>
        <v>100.64367070213068</v>
      </c>
      <c r="AH7" s="9">
        <f t="shared" si="10"/>
        <v>101.0462453849392</v>
      </c>
      <c r="AI7" s="9">
        <f t="shared" si="10"/>
        <v>101.45043036647895</v>
      </c>
      <c r="AJ7" s="9">
        <f t="shared" si="10"/>
        <v>101.85623208794487</v>
      </c>
      <c r="AK7" s="9">
        <f t="shared" si="10"/>
        <v>102.26365701629665</v>
      </c>
      <c r="AL7" s="9">
        <f t="shared" si="10"/>
        <v>102.67271164436184</v>
      </c>
      <c r="AM7" s="9">
        <f>AL7*1.004</f>
        <v>103.08340249093929</v>
      </c>
      <c r="AN7" s="11">
        <f>AM7*1.001</f>
        <v>103.18648589343022</v>
      </c>
      <c r="AO7" s="11">
        <f t="shared" ref="AO7:BC7" si="11">AN7*1.001</f>
        <v>103.28967237932363</v>
      </c>
      <c r="AP7" s="11">
        <f t="shared" si="11"/>
        <v>103.39296205170295</v>
      </c>
      <c r="AQ7" s="11">
        <f t="shared" si="11"/>
        <v>103.49635501375464</v>
      </c>
      <c r="AR7" s="11">
        <f t="shared" si="11"/>
        <v>103.59985136876838</v>
      </c>
      <c r="AS7" s="11">
        <f t="shared" si="11"/>
        <v>103.70345122013714</v>
      </c>
      <c r="AT7" s="11">
        <f t="shared" si="11"/>
        <v>103.80715467135727</v>
      </c>
      <c r="AU7" s="11">
        <f t="shared" si="11"/>
        <v>103.91096182602861</v>
      </c>
      <c r="AV7" s="11">
        <f t="shared" si="11"/>
        <v>104.01487278785463</v>
      </c>
      <c r="AW7" s="11">
        <f t="shared" si="11"/>
        <v>104.11888766064247</v>
      </c>
      <c r="AX7" s="11">
        <f t="shared" si="11"/>
        <v>104.2230065483031</v>
      </c>
      <c r="AY7" s="11">
        <f t="shared" si="11"/>
        <v>104.3272295548514</v>
      </c>
      <c r="AZ7" s="11">
        <f t="shared" si="11"/>
        <v>104.43155678440624</v>
      </c>
      <c r="BA7" s="11">
        <f t="shared" si="11"/>
        <v>104.53598834119063</v>
      </c>
      <c r="BB7" s="11">
        <f t="shared" si="11"/>
        <v>104.64052432953181</v>
      </c>
      <c r="BC7" s="11">
        <f t="shared" si="11"/>
        <v>104.74516485386134</v>
      </c>
    </row>
    <row r="8" spans="1:55" x14ac:dyDescent="0.35">
      <c r="A8" s="3" t="s">
        <v>21</v>
      </c>
      <c r="B8" s="3" t="s">
        <v>15</v>
      </c>
      <c r="C8" s="3" t="s">
        <v>22</v>
      </c>
      <c r="D8" s="3" t="s">
        <v>17</v>
      </c>
      <c r="E8" s="10">
        <v>10</v>
      </c>
      <c r="F8" s="10">
        <f>E8*1.003</f>
        <v>10.029999999999999</v>
      </c>
      <c r="G8" s="10">
        <f t="shared" ref="G8:AL8" si="12">F8*1.003</f>
        <v>10.060089999999999</v>
      </c>
      <c r="H8" s="10">
        <f t="shared" si="12"/>
        <v>10.090270269999998</v>
      </c>
      <c r="I8" s="10">
        <f t="shared" si="12"/>
        <v>10.120541080809996</v>
      </c>
      <c r="J8" s="10">
        <f t="shared" si="12"/>
        <v>10.150902704052426</v>
      </c>
      <c r="K8" s="10">
        <f t="shared" si="12"/>
        <v>10.181355412164582</v>
      </c>
      <c r="L8" s="10">
        <f t="shared" si="12"/>
        <v>10.211899478401074</v>
      </c>
      <c r="M8" s="10">
        <f t="shared" si="12"/>
        <v>10.242535176836276</v>
      </c>
      <c r="N8" s="10">
        <f t="shared" si="12"/>
        <v>10.273262782366784</v>
      </c>
      <c r="O8" s="10">
        <f t="shared" si="12"/>
        <v>10.304082570713883</v>
      </c>
      <c r="P8" s="10">
        <f t="shared" si="12"/>
        <v>10.334994818426024</v>
      </c>
      <c r="Q8" s="10">
        <f t="shared" si="12"/>
        <v>10.365999802881301</v>
      </c>
      <c r="R8" s="10">
        <f t="shared" si="12"/>
        <v>10.397097802289943</v>
      </c>
      <c r="S8" s="10">
        <f t="shared" si="12"/>
        <v>10.428289095696812</v>
      </c>
      <c r="T8" s="10">
        <f t="shared" si="12"/>
        <v>10.459573962983901</v>
      </c>
      <c r="U8" s="10">
        <f t="shared" si="12"/>
        <v>10.490952684872852</v>
      </c>
      <c r="V8" s="10">
        <f t="shared" si="12"/>
        <v>10.522425542927468</v>
      </c>
      <c r="W8" s="10">
        <f t="shared" si="12"/>
        <v>10.55399281955625</v>
      </c>
      <c r="X8" s="10">
        <f t="shared" si="12"/>
        <v>10.585654798014918</v>
      </c>
      <c r="Y8" s="10">
        <f t="shared" si="12"/>
        <v>10.617411762408961</v>
      </c>
      <c r="Z8" s="10">
        <f t="shared" si="12"/>
        <v>10.649263997696186</v>
      </c>
      <c r="AA8" s="10">
        <f t="shared" si="12"/>
        <v>10.681211789689273</v>
      </c>
      <c r="AB8" s="10">
        <f t="shared" si="12"/>
        <v>10.713255425058341</v>
      </c>
      <c r="AC8" s="10">
        <f t="shared" si="12"/>
        <v>10.745395191333515</v>
      </c>
      <c r="AD8" s="10">
        <f t="shared" si="12"/>
        <v>10.777631376907514</v>
      </c>
      <c r="AE8" s="10">
        <f t="shared" si="12"/>
        <v>10.809964271038236</v>
      </c>
      <c r="AF8" s="10">
        <f t="shared" si="12"/>
        <v>10.842394163851349</v>
      </c>
      <c r="AG8" s="10">
        <f t="shared" si="12"/>
        <v>10.874921346342902</v>
      </c>
      <c r="AH8" s="10">
        <f t="shared" si="12"/>
        <v>10.907546110381929</v>
      </c>
      <c r="AI8" s="10">
        <f t="shared" si="12"/>
        <v>10.940268748713073</v>
      </c>
      <c r="AJ8" s="10">
        <f t="shared" si="12"/>
        <v>10.973089554959211</v>
      </c>
      <c r="AK8" s="10">
        <f t="shared" si="12"/>
        <v>11.006008823624088</v>
      </c>
      <c r="AL8" s="10">
        <f t="shared" si="12"/>
        <v>11.03902685009496</v>
      </c>
      <c r="AM8" s="10">
        <f>AL8*1.003</f>
        <v>11.072143930645243</v>
      </c>
      <c r="AN8" s="12">
        <f>AM8*1.003</f>
        <v>11.105360362437178</v>
      </c>
      <c r="AO8" s="12">
        <f t="shared" ref="AO8:BC8" si="13">AN8*1.003</f>
        <v>11.138676443524488</v>
      </c>
      <c r="AP8" s="12">
        <f t="shared" si="13"/>
        <v>11.172092472855061</v>
      </c>
      <c r="AQ8" s="12">
        <f t="shared" si="13"/>
        <v>11.205608750273624</v>
      </c>
      <c r="AR8" s="12">
        <f t="shared" si="13"/>
        <v>11.239225576524444</v>
      </c>
      <c r="AS8" s="12">
        <f t="shared" si="13"/>
        <v>11.272943253254015</v>
      </c>
      <c r="AT8" s="12">
        <f t="shared" si="13"/>
        <v>11.306762083013776</v>
      </c>
      <c r="AU8" s="12">
        <f t="shared" si="13"/>
        <v>11.340682369262817</v>
      </c>
      <c r="AV8" s="12">
        <f t="shared" si="13"/>
        <v>11.374704416370603</v>
      </c>
      <c r="AW8" s="12">
        <f t="shared" si="13"/>
        <v>11.408828529619713</v>
      </c>
      <c r="AX8" s="12">
        <f t="shared" si="13"/>
        <v>11.443055015208571</v>
      </c>
      <c r="AY8" s="12">
        <f t="shared" si="13"/>
        <v>11.477384180254196</v>
      </c>
      <c r="AZ8" s="12">
        <f t="shared" si="13"/>
        <v>11.511816332794957</v>
      </c>
      <c r="BA8" s="12">
        <f t="shared" si="13"/>
        <v>11.546351781793341</v>
      </c>
      <c r="BB8" s="12">
        <f t="shared" si="13"/>
        <v>11.580990837138719</v>
      </c>
      <c r="BC8" s="12">
        <f t="shared" si="13"/>
        <v>11.615733809650134</v>
      </c>
    </row>
    <row r="9" spans="1:55" x14ac:dyDescent="0.35">
      <c r="A9" s="4" t="s">
        <v>21</v>
      </c>
      <c r="B9" s="4" t="s">
        <v>20</v>
      </c>
      <c r="C9" s="4" t="s">
        <v>22</v>
      </c>
      <c r="D9" s="4" t="s">
        <v>17</v>
      </c>
      <c r="E9" s="9">
        <v>90</v>
      </c>
      <c r="F9" s="9">
        <f>E9*1.005</f>
        <v>90.449999999999989</v>
      </c>
      <c r="G9" s="9">
        <f t="shared" ref="G9:AL9" si="14">F9*1.005</f>
        <v>90.902249999999981</v>
      </c>
      <c r="H9" s="9">
        <f t="shared" si="14"/>
        <v>91.356761249999977</v>
      </c>
      <c r="I9" s="9">
        <f t="shared" si="14"/>
        <v>91.813545056249964</v>
      </c>
      <c r="J9" s="9">
        <f t="shared" si="14"/>
        <v>92.272612781531208</v>
      </c>
      <c r="K9" s="9">
        <f t="shared" si="14"/>
        <v>92.733975845438849</v>
      </c>
      <c r="L9" s="9">
        <f t="shared" si="14"/>
        <v>93.197645724666032</v>
      </c>
      <c r="M9" s="9">
        <f t="shared" si="14"/>
        <v>93.663633953289349</v>
      </c>
      <c r="N9" s="9">
        <f t="shared" si="14"/>
        <v>94.131952123055783</v>
      </c>
      <c r="O9" s="9">
        <f t="shared" si="14"/>
        <v>94.602611883671045</v>
      </c>
      <c r="P9" s="9">
        <f t="shared" si="14"/>
        <v>95.075624943089394</v>
      </c>
      <c r="Q9" s="9">
        <f t="shared" si="14"/>
        <v>95.551003067804828</v>
      </c>
      <c r="R9" s="9">
        <f t="shared" si="14"/>
        <v>96.028758083143842</v>
      </c>
      <c r="S9" s="9">
        <f t="shared" si="14"/>
        <v>96.508901873559552</v>
      </c>
      <c r="T9" s="9">
        <f t="shared" si="14"/>
        <v>96.991446382927336</v>
      </c>
      <c r="U9" s="9">
        <f t="shared" si="14"/>
        <v>97.476403614841956</v>
      </c>
      <c r="V9" s="9">
        <f t="shared" si="14"/>
        <v>97.963785632916156</v>
      </c>
      <c r="W9" s="9">
        <f t="shared" si="14"/>
        <v>98.453604561080724</v>
      </c>
      <c r="X9" s="9">
        <f t="shared" si="14"/>
        <v>98.945872583886114</v>
      </c>
      <c r="Y9" s="9">
        <f t="shared" si="14"/>
        <v>99.440601946805529</v>
      </c>
      <c r="Z9" s="9">
        <f t="shared" si="14"/>
        <v>99.937804956539551</v>
      </c>
      <c r="AA9" s="9">
        <f t="shared" si="14"/>
        <v>100.43749398132223</v>
      </c>
      <c r="AB9" s="9">
        <f t="shared" si="14"/>
        <v>100.93968145122884</v>
      </c>
      <c r="AC9" s="9">
        <f t="shared" si="14"/>
        <v>101.44437985848496</v>
      </c>
      <c r="AD9" s="9">
        <f t="shared" si="14"/>
        <v>101.95160175777738</v>
      </c>
      <c r="AE9" s="9">
        <f t="shared" si="14"/>
        <v>102.46135976656626</v>
      </c>
      <c r="AF9" s="9">
        <f t="shared" si="14"/>
        <v>102.97366656539909</v>
      </c>
      <c r="AG9" s="9">
        <f t="shared" si="14"/>
        <v>103.48853489822606</v>
      </c>
      <c r="AH9" s="9">
        <f t="shared" si="14"/>
        <v>104.00597757271719</v>
      </c>
      <c r="AI9" s="9">
        <f t="shared" si="14"/>
        <v>104.52600746058076</v>
      </c>
      <c r="AJ9" s="9">
        <f t="shared" si="14"/>
        <v>105.04863749788365</v>
      </c>
      <c r="AK9" s="9">
        <f t="shared" si="14"/>
        <v>105.57388068537306</v>
      </c>
      <c r="AL9" s="9">
        <f t="shared" si="14"/>
        <v>106.1017500887999</v>
      </c>
      <c r="AM9" s="9">
        <f>AL9*1.005</f>
        <v>106.63225883924389</v>
      </c>
      <c r="AN9" s="11">
        <f>AM9*1.005</f>
        <v>107.16542013344009</v>
      </c>
      <c r="AO9" s="11">
        <f t="shared" ref="AO9:BC9" si="15">AN9*1.005</f>
        <v>107.70124723410729</v>
      </c>
      <c r="AP9" s="11">
        <f t="shared" si="15"/>
        <v>108.2397534702778</v>
      </c>
      <c r="AQ9" s="11">
        <f t="shared" si="15"/>
        <v>108.78095223762918</v>
      </c>
      <c r="AR9" s="11">
        <f t="shared" si="15"/>
        <v>109.32485699881731</v>
      </c>
      <c r="AS9" s="11">
        <f t="shared" si="15"/>
        <v>109.87148128381139</v>
      </c>
      <c r="AT9" s="11">
        <f t="shared" si="15"/>
        <v>110.42083869023044</v>
      </c>
      <c r="AU9" s="11">
        <f t="shared" si="15"/>
        <v>110.97294288368158</v>
      </c>
      <c r="AV9" s="11">
        <f t="shared" si="15"/>
        <v>111.52780759809998</v>
      </c>
      <c r="AW9" s="11">
        <f t="shared" si="15"/>
        <v>112.08544663609047</v>
      </c>
      <c r="AX9" s="11">
        <f t="shared" si="15"/>
        <v>112.6458738692709</v>
      </c>
      <c r="AY9" s="11">
        <f t="shared" si="15"/>
        <v>113.20910323861725</v>
      </c>
      <c r="AZ9" s="11">
        <f t="shared" si="15"/>
        <v>113.77514875481032</v>
      </c>
      <c r="BA9" s="11">
        <f t="shared" si="15"/>
        <v>114.34402449858436</v>
      </c>
      <c r="BB9" s="11">
        <f t="shared" si="15"/>
        <v>114.91574462107727</v>
      </c>
      <c r="BC9" s="11">
        <f t="shared" si="15"/>
        <v>115.49032334418264</v>
      </c>
    </row>
    <row r="10" spans="1:55" x14ac:dyDescent="0.35">
      <c r="A10" s="3" t="s">
        <v>23</v>
      </c>
      <c r="B10" s="3" t="s">
        <v>20</v>
      </c>
      <c r="C10" s="3" t="s">
        <v>24</v>
      </c>
      <c r="D10" s="3" t="s">
        <v>25</v>
      </c>
      <c r="E10" s="10">
        <v>30</v>
      </c>
      <c r="F10" s="10">
        <f>E10*1.004</f>
        <v>30.12</v>
      </c>
      <c r="G10" s="10">
        <f t="shared" ref="G10:AL10" si="16">F10*1.004</f>
        <v>30.240480000000002</v>
      </c>
      <c r="H10" s="10">
        <f t="shared" si="16"/>
        <v>30.361441920000001</v>
      </c>
      <c r="I10" s="10">
        <f t="shared" si="16"/>
        <v>30.482887687680002</v>
      </c>
      <c r="J10" s="10">
        <f t="shared" si="16"/>
        <v>30.604819238430721</v>
      </c>
      <c r="K10" s="10">
        <f t="shared" si="16"/>
        <v>30.727238515384446</v>
      </c>
      <c r="L10" s="10">
        <f t="shared" si="16"/>
        <v>30.850147469445982</v>
      </c>
      <c r="M10" s="10">
        <f t="shared" si="16"/>
        <v>30.973548059323765</v>
      </c>
      <c r="N10" s="10">
        <f t="shared" si="16"/>
        <v>31.097442251561059</v>
      </c>
      <c r="O10" s="10">
        <f t="shared" si="16"/>
        <v>31.221832020567305</v>
      </c>
      <c r="P10" s="10">
        <f t="shared" si="16"/>
        <v>31.346719348649575</v>
      </c>
      <c r="Q10" s="10">
        <f t="shared" si="16"/>
        <v>31.472106226044172</v>
      </c>
      <c r="R10" s="10">
        <f t="shared" si="16"/>
        <v>31.597994650948348</v>
      </c>
      <c r="S10" s="10">
        <f t="shared" si="16"/>
        <v>31.724386629552143</v>
      </c>
      <c r="T10" s="10">
        <f t="shared" si="16"/>
        <v>31.851284176070351</v>
      </c>
      <c r="U10" s="10">
        <f t="shared" si="16"/>
        <v>31.978689312774634</v>
      </c>
      <c r="V10" s="10">
        <f t="shared" si="16"/>
        <v>32.106604070025732</v>
      </c>
      <c r="W10" s="10">
        <f t="shared" si="16"/>
        <v>32.235030486305838</v>
      </c>
      <c r="X10" s="10">
        <f t="shared" si="16"/>
        <v>32.363970608251059</v>
      </c>
      <c r="Y10" s="10">
        <f t="shared" si="16"/>
        <v>32.493426490684065</v>
      </c>
      <c r="Z10" s="10">
        <f t="shared" si="16"/>
        <v>32.623400196646799</v>
      </c>
      <c r="AA10" s="10">
        <f t="shared" si="16"/>
        <v>32.753893797433385</v>
      </c>
      <c r="AB10" s="10">
        <f t="shared" si="16"/>
        <v>32.88490937262312</v>
      </c>
      <c r="AC10" s="10">
        <f t="shared" si="16"/>
        <v>33.016449010113611</v>
      </c>
      <c r="AD10" s="10">
        <f t="shared" si="16"/>
        <v>33.148514806154068</v>
      </c>
      <c r="AE10" s="10">
        <f t="shared" si="16"/>
        <v>33.281108865378684</v>
      </c>
      <c r="AF10" s="10">
        <f t="shared" si="16"/>
        <v>33.414233300840202</v>
      </c>
      <c r="AG10" s="10">
        <f t="shared" si="16"/>
        <v>33.547890234043564</v>
      </c>
      <c r="AH10" s="10">
        <f t="shared" si="16"/>
        <v>33.682081794979737</v>
      </c>
      <c r="AI10" s="10">
        <f t="shared" si="16"/>
        <v>33.816810122159659</v>
      </c>
      <c r="AJ10" s="10">
        <f t="shared" si="16"/>
        <v>33.952077362648296</v>
      </c>
      <c r="AK10" s="10">
        <f t="shared" si="16"/>
        <v>34.087885672098892</v>
      </c>
      <c r="AL10" s="10">
        <f t="shared" si="16"/>
        <v>34.224237214787287</v>
      </c>
      <c r="AM10" s="10">
        <f>AL10*1.004</f>
        <v>34.361134163646433</v>
      </c>
      <c r="AN10" s="12">
        <f>AM10*1.01</f>
        <v>34.704745505282901</v>
      </c>
      <c r="AO10" s="12">
        <f t="shared" ref="AO10:BC10" si="17">AN10*1.01</f>
        <v>35.051792960335732</v>
      </c>
      <c r="AP10" s="12">
        <f t="shared" si="17"/>
        <v>35.402310889939088</v>
      </c>
      <c r="AQ10" s="12">
        <f t="shared" si="17"/>
        <v>35.756333998838478</v>
      </c>
      <c r="AR10" s="12">
        <f t="shared" si="17"/>
        <v>36.113897338826867</v>
      </c>
      <c r="AS10" s="12">
        <f t="shared" si="17"/>
        <v>36.475036312215138</v>
      </c>
      <c r="AT10" s="12">
        <f t="shared" si="17"/>
        <v>36.839786675337287</v>
      </c>
      <c r="AU10" s="12">
        <f t="shared" si="17"/>
        <v>37.208184542090663</v>
      </c>
      <c r="AV10" s="12">
        <f t="shared" si="17"/>
        <v>37.580266387511571</v>
      </c>
      <c r="AW10" s="12">
        <f t="shared" si="17"/>
        <v>37.956069051386685</v>
      </c>
      <c r="AX10" s="12">
        <f t="shared" si="17"/>
        <v>38.335629741900554</v>
      </c>
      <c r="AY10" s="12">
        <f t="shared" si="17"/>
        <v>38.71898603931956</v>
      </c>
      <c r="AZ10" s="12">
        <f t="shared" si="17"/>
        <v>39.106175899712753</v>
      </c>
      <c r="BA10" s="12">
        <f t="shared" si="17"/>
        <v>39.497237658709878</v>
      </c>
      <c r="BB10" s="12">
        <f t="shared" si="17"/>
        <v>39.892210035296976</v>
      </c>
      <c r="BC10" s="12">
        <f t="shared" si="17"/>
        <v>40.291132135649946</v>
      </c>
    </row>
    <row r="11" spans="1:55" x14ac:dyDescent="0.35">
      <c r="A11" s="4" t="s">
        <v>23</v>
      </c>
      <c r="B11" s="4" t="s">
        <v>20</v>
      </c>
      <c r="C11" s="4" t="s">
        <v>26</v>
      </c>
      <c r="D11" s="4" t="s">
        <v>25</v>
      </c>
      <c r="E11" s="9">
        <v>50</v>
      </c>
      <c r="F11" s="9">
        <f>E11*1.004</f>
        <v>50.2</v>
      </c>
      <c r="G11" s="9">
        <f t="shared" ref="G11:AL11" si="18">F11*1.004</f>
        <v>50.400800000000004</v>
      </c>
      <c r="H11" s="9">
        <f t="shared" si="18"/>
        <v>50.602403200000005</v>
      </c>
      <c r="I11" s="9">
        <f t="shared" si="18"/>
        <v>50.804812812800002</v>
      </c>
      <c r="J11" s="9">
        <f t="shared" si="18"/>
        <v>51.0080320640512</v>
      </c>
      <c r="K11" s="9">
        <f t="shared" si="18"/>
        <v>51.212064192307402</v>
      </c>
      <c r="L11" s="9">
        <f t="shared" si="18"/>
        <v>51.416912449076634</v>
      </c>
      <c r="M11" s="9">
        <f t="shared" si="18"/>
        <v>51.622580098872938</v>
      </c>
      <c r="N11" s="9">
        <f t="shared" si="18"/>
        <v>51.829070419268426</v>
      </c>
      <c r="O11" s="9">
        <f t="shared" si="18"/>
        <v>52.036386700945499</v>
      </c>
      <c r="P11" s="9">
        <f t="shared" si="18"/>
        <v>52.244532247749284</v>
      </c>
      <c r="Q11" s="9">
        <f t="shared" si="18"/>
        <v>52.453510376740283</v>
      </c>
      <c r="R11" s="9">
        <f t="shared" si="18"/>
        <v>52.663324418247242</v>
      </c>
      <c r="S11" s="9">
        <f t="shared" si="18"/>
        <v>52.873977715920233</v>
      </c>
      <c r="T11" s="9">
        <f t="shared" si="18"/>
        <v>53.085473626783916</v>
      </c>
      <c r="U11" s="9">
        <f t="shared" si="18"/>
        <v>53.297815521291049</v>
      </c>
      <c r="V11" s="9">
        <f t="shared" si="18"/>
        <v>53.511006783376217</v>
      </c>
      <c r="W11" s="9">
        <f t="shared" si="18"/>
        <v>53.725050810509721</v>
      </c>
      <c r="X11" s="9">
        <f t="shared" si="18"/>
        <v>53.939951013751759</v>
      </c>
      <c r="Y11" s="9">
        <f t="shared" si="18"/>
        <v>54.155710817806764</v>
      </c>
      <c r="Z11" s="9">
        <f t="shared" si="18"/>
        <v>54.372333661077988</v>
      </c>
      <c r="AA11" s="9">
        <f t="shared" si="18"/>
        <v>54.589822995722301</v>
      </c>
      <c r="AB11" s="9">
        <f t="shared" si="18"/>
        <v>54.808182287705193</v>
      </c>
      <c r="AC11" s="9">
        <f t="shared" si="18"/>
        <v>55.027415016856011</v>
      </c>
      <c r="AD11" s="9">
        <f t="shared" si="18"/>
        <v>55.247524676923433</v>
      </c>
      <c r="AE11" s="9">
        <f t="shared" si="18"/>
        <v>55.468514775631128</v>
      </c>
      <c r="AF11" s="9">
        <f t="shared" si="18"/>
        <v>55.690388834733653</v>
      </c>
      <c r="AG11" s="9">
        <f t="shared" si="18"/>
        <v>55.913150390072587</v>
      </c>
      <c r="AH11" s="9">
        <f t="shared" si="18"/>
        <v>56.136802991632877</v>
      </c>
      <c r="AI11" s="9">
        <f t="shared" si="18"/>
        <v>56.361350203599407</v>
      </c>
      <c r="AJ11" s="9">
        <f t="shared" si="18"/>
        <v>56.586795604413808</v>
      </c>
      <c r="AK11" s="9">
        <f t="shared" si="18"/>
        <v>56.813142786831463</v>
      </c>
      <c r="AL11" s="9">
        <f t="shared" si="18"/>
        <v>57.040395357978788</v>
      </c>
      <c r="AM11" s="9">
        <f>AL11*1.004</f>
        <v>57.268556939410701</v>
      </c>
      <c r="AN11" s="11">
        <f>AM11*1.01</f>
        <v>57.841242508804811</v>
      </c>
      <c r="AO11" s="11">
        <f t="shared" ref="AO11:BC11" si="19">AN11*1.01</f>
        <v>58.419654933892858</v>
      </c>
      <c r="AP11" s="11">
        <f t="shared" si="19"/>
        <v>59.003851483231784</v>
      </c>
      <c r="AQ11" s="11">
        <f t="shared" si="19"/>
        <v>59.5938899980641</v>
      </c>
      <c r="AR11" s="11">
        <f t="shared" si="19"/>
        <v>60.189828898044745</v>
      </c>
      <c r="AS11" s="11">
        <f t="shared" si="19"/>
        <v>60.791727187025195</v>
      </c>
      <c r="AT11" s="11">
        <f t="shared" si="19"/>
        <v>61.399644458895445</v>
      </c>
      <c r="AU11" s="11">
        <f t="shared" si="19"/>
        <v>62.013640903484401</v>
      </c>
      <c r="AV11" s="11">
        <f t="shared" si="19"/>
        <v>62.633777312519243</v>
      </c>
      <c r="AW11" s="11">
        <f t="shared" si="19"/>
        <v>63.260115085644436</v>
      </c>
      <c r="AX11" s="11">
        <f t="shared" si="19"/>
        <v>63.892716236500881</v>
      </c>
      <c r="AY11" s="11">
        <f t="shared" si="19"/>
        <v>64.531643398865896</v>
      </c>
      <c r="AZ11" s="11">
        <f t="shared" si="19"/>
        <v>65.17695983285455</v>
      </c>
      <c r="BA11" s="11">
        <f t="shared" si="19"/>
        <v>65.828729431183092</v>
      </c>
      <c r="BB11" s="11">
        <f t="shared" si="19"/>
        <v>66.487016725494925</v>
      </c>
      <c r="BC11" s="11">
        <f t="shared" si="19"/>
        <v>67.151886892749872</v>
      </c>
    </row>
  </sheetData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C15"/>
  <sheetViews>
    <sheetView zoomScale="60" zoomScaleNormal="60" workbookViewId="0">
      <selection activeCell="AJ31" sqref="AJ31"/>
    </sheetView>
  </sheetViews>
  <sheetFormatPr baseColWidth="10" defaultColWidth="8.7265625" defaultRowHeight="14.5" x14ac:dyDescent="0.35"/>
  <sheetData>
    <row r="1" spans="1:55" x14ac:dyDescent="0.35">
      <c r="A1" s="2" t="s">
        <v>9</v>
      </c>
      <c r="B1" s="2" t="s">
        <v>10</v>
      </c>
      <c r="C1" s="2" t="s">
        <v>11</v>
      </c>
      <c r="D1" s="2" t="s">
        <v>12</v>
      </c>
      <c r="E1" s="2">
        <v>1990</v>
      </c>
      <c r="F1" s="2">
        <v>1991</v>
      </c>
      <c r="G1" s="2">
        <v>1992</v>
      </c>
      <c r="H1" s="2">
        <v>1993</v>
      </c>
      <c r="I1" s="2">
        <v>1994</v>
      </c>
      <c r="J1" s="2">
        <v>1995</v>
      </c>
      <c r="K1" s="2">
        <v>1996</v>
      </c>
      <c r="L1" s="2">
        <v>1997</v>
      </c>
      <c r="M1" s="2">
        <v>1998</v>
      </c>
      <c r="N1" s="2">
        <v>1999</v>
      </c>
      <c r="O1" s="2">
        <v>2000</v>
      </c>
      <c r="P1" s="2">
        <v>2001</v>
      </c>
      <c r="Q1" s="2">
        <v>2002</v>
      </c>
      <c r="R1" s="2">
        <v>2003</v>
      </c>
      <c r="S1" s="2">
        <v>2004</v>
      </c>
      <c r="T1" s="2">
        <v>2005</v>
      </c>
      <c r="U1" s="2">
        <v>2006</v>
      </c>
      <c r="V1" s="2">
        <v>2007</v>
      </c>
      <c r="W1" s="2">
        <v>2008</v>
      </c>
      <c r="X1" s="2">
        <v>2009</v>
      </c>
      <c r="Y1" s="2">
        <v>2010</v>
      </c>
      <c r="Z1" s="2">
        <v>2011</v>
      </c>
      <c r="AA1" s="2">
        <v>2012</v>
      </c>
      <c r="AB1" s="2">
        <v>2013</v>
      </c>
      <c r="AC1" s="2">
        <v>2014</v>
      </c>
      <c r="AD1" s="2">
        <v>2015</v>
      </c>
      <c r="AE1" s="2">
        <v>2016</v>
      </c>
      <c r="AF1" s="2">
        <v>2017</v>
      </c>
      <c r="AG1" s="2">
        <v>2018</v>
      </c>
      <c r="AH1" s="2">
        <v>2019</v>
      </c>
      <c r="AI1" s="2">
        <v>2020</v>
      </c>
      <c r="AJ1" s="2">
        <v>2021</v>
      </c>
      <c r="AK1" s="2">
        <v>2022</v>
      </c>
      <c r="AL1" s="2">
        <v>2023</v>
      </c>
      <c r="AM1" s="2" t="s">
        <v>13</v>
      </c>
      <c r="AN1" s="2">
        <v>2025</v>
      </c>
      <c r="AO1" s="2">
        <v>2026</v>
      </c>
      <c r="AP1" s="2">
        <v>2027</v>
      </c>
      <c r="AQ1" s="2">
        <v>2028</v>
      </c>
      <c r="AR1" s="2">
        <v>2029</v>
      </c>
      <c r="AS1" s="2">
        <v>2030</v>
      </c>
      <c r="AT1" s="2">
        <v>2031</v>
      </c>
      <c r="AU1" s="2">
        <v>2032</v>
      </c>
      <c r="AV1" s="2">
        <v>2033</v>
      </c>
      <c r="AW1" s="2">
        <v>2034</v>
      </c>
      <c r="AX1" s="2">
        <v>2035</v>
      </c>
      <c r="AY1" s="2">
        <v>2036</v>
      </c>
      <c r="AZ1" s="2">
        <v>2037</v>
      </c>
      <c r="BA1" s="2">
        <v>2038</v>
      </c>
      <c r="BB1" s="2">
        <v>2039</v>
      </c>
      <c r="BC1" s="2">
        <v>2040</v>
      </c>
    </row>
    <row r="2" spans="1:55" x14ac:dyDescent="0.35">
      <c r="A2" s="4" t="s">
        <v>14</v>
      </c>
      <c r="B2" s="4" t="s">
        <v>15</v>
      </c>
      <c r="C2" s="4" t="s">
        <v>16</v>
      </c>
      <c r="D2" s="4" t="s">
        <v>17</v>
      </c>
      <c r="E2" s="14">
        <v>11000</v>
      </c>
      <c r="F2" s="13">
        <f>E2*1.003</f>
        <v>11032.999999999998</v>
      </c>
      <c r="G2" s="13">
        <f t="shared" ref="G2:AM2" si="0">F2*1.003</f>
        <v>11066.098999999997</v>
      </c>
      <c r="H2" s="13">
        <f t="shared" si="0"/>
        <v>11099.297296999996</v>
      </c>
      <c r="I2" s="13">
        <f t="shared" si="0"/>
        <v>11132.595188890995</v>
      </c>
      <c r="J2" s="13">
        <f t="shared" si="0"/>
        <v>11165.992974457668</v>
      </c>
      <c r="K2" s="13">
        <f t="shared" si="0"/>
        <v>11199.490953381039</v>
      </c>
      <c r="L2" s="13">
        <f t="shared" si="0"/>
        <v>11233.08942624118</v>
      </c>
      <c r="M2" s="13">
        <f t="shared" si="0"/>
        <v>11266.788694519902</v>
      </c>
      <c r="N2" s="13">
        <f t="shared" si="0"/>
        <v>11300.589060603461</v>
      </c>
      <c r="O2" s="13">
        <f t="shared" si="0"/>
        <v>11334.49082778527</v>
      </c>
      <c r="P2" s="13">
        <f t="shared" si="0"/>
        <v>11368.494300268625</v>
      </c>
      <c r="Q2" s="13">
        <f t="shared" si="0"/>
        <v>11402.599783169429</v>
      </c>
      <c r="R2" s="13">
        <f t="shared" si="0"/>
        <v>11436.807582518937</v>
      </c>
      <c r="S2" s="13">
        <f t="shared" si="0"/>
        <v>11471.118005266493</v>
      </c>
      <c r="T2" s="13">
        <f t="shared" si="0"/>
        <v>11505.531359282291</v>
      </c>
      <c r="U2" s="13">
        <f t="shared" si="0"/>
        <v>11540.047953360137</v>
      </c>
      <c r="V2" s="13">
        <f t="shared" si="0"/>
        <v>11574.668097220216</v>
      </c>
      <c r="W2" s="13">
        <f t="shared" si="0"/>
        <v>11609.392101511876</v>
      </c>
      <c r="X2" s="13">
        <f t="shared" si="0"/>
        <v>11644.22027781641</v>
      </c>
      <c r="Y2" s="13">
        <f t="shared" si="0"/>
        <v>11679.152938649859</v>
      </c>
      <c r="Z2" s="13">
        <f t="shared" si="0"/>
        <v>11714.190397465807</v>
      </c>
      <c r="AA2" s="13">
        <f t="shared" si="0"/>
        <v>11749.332968658204</v>
      </c>
      <c r="AB2" s="13">
        <f t="shared" si="0"/>
        <v>11784.580967564178</v>
      </c>
      <c r="AC2" s="13">
        <f t="shared" si="0"/>
        <v>11819.934710466869</v>
      </c>
      <c r="AD2" s="13">
        <f t="shared" si="0"/>
        <v>11855.394514598269</v>
      </c>
      <c r="AE2" s="13">
        <f t="shared" si="0"/>
        <v>11890.960698142062</v>
      </c>
      <c r="AF2" s="13">
        <f t="shared" si="0"/>
        <v>11926.633580236487</v>
      </c>
      <c r="AG2" s="13">
        <f t="shared" si="0"/>
        <v>11962.413480977195</v>
      </c>
      <c r="AH2" s="13">
        <f t="shared" si="0"/>
        <v>11998.300721420124</v>
      </c>
      <c r="AI2" s="13">
        <f t="shared" si="0"/>
        <v>12034.295623584383</v>
      </c>
      <c r="AJ2" s="13">
        <f t="shared" si="0"/>
        <v>12070.398510455136</v>
      </c>
      <c r="AK2" s="13">
        <f t="shared" si="0"/>
        <v>12106.609705986501</v>
      </c>
      <c r="AL2" s="13">
        <f t="shared" si="0"/>
        <v>12142.929535104458</v>
      </c>
      <c r="AM2" s="13">
        <f t="shared" si="0"/>
        <v>12179.35832370977</v>
      </c>
      <c r="AN2" s="16">
        <f>AM2*1.04</f>
        <v>12666.532656658161</v>
      </c>
      <c r="AO2" s="16">
        <f t="shared" ref="AO2:BC2" si="1">AN2*1.04</f>
        <v>13173.193962924488</v>
      </c>
      <c r="AP2" s="16">
        <f t="shared" si="1"/>
        <v>13700.121721441468</v>
      </c>
      <c r="AQ2" s="16">
        <f t="shared" si="1"/>
        <v>14248.126590299127</v>
      </c>
      <c r="AR2" s="16">
        <f t="shared" si="1"/>
        <v>14818.051653911092</v>
      </c>
      <c r="AS2" s="16">
        <f t="shared" si="1"/>
        <v>15410.773720067536</v>
      </c>
      <c r="AT2" s="16">
        <f t="shared" si="1"/>
        <v>16027.204668870239</v>
      </c>
      <c r="AU2" s="16">
        <f t="shared" si="1"/>
        <v>16668.292855625048</v>
      </c>
      <c r="AV2" s="16">
        <f t="shared" si="1"/>
        <v>17335.024569850051</v>
      </c>
      <c r="AW2" s="16">
        <f t="shared" si="1"/>
        <v>18028.425552644054</v>
      </c>
      <c r="AX2" s="16">
        <f t="shared" si="1"/>
        <v>18749.562574749816</v>
      </c>
      <c r="AY2" s="16">
        <f t="shared" si="1"/>
        <v>19499.545077739811</v>
      </c>
      <c r="AZ2" s="16">
        <f t="shared" si="1"/>
        <v>20279.526880849404</v>
      </c>
      <c r="BA2" s="16">
        <f t="shared" si="1"/>
        <v>21090.707956083381</v>
      </c>
      <c r="BB2" s="16">
        <f t="shared" si="1"/>
        <v>21934.336274326717</v>
      </c>
      <c r="BC2" s="16">
        <f t="shared" si="1"/>
        <v>22811.709725299788</v>
      </c>
    </row>
    <row r="3" spans="1:55" x14ac:dyDescent="0.35">
      <c r="A3" s="3" t="s">
        <v>14</v>
      </c>
      <c r="B3" s="3" t="s">
        <v>15</v>
      </c>
      <c r="C3" s="3" t="s">
        <v>18</v>
      </c>
      <c r="D3" s="3" t="s">
        <v>17</v>
      </c>
      <c r="E3" s="15">
        <v>11500</v>
      </c>
      <c r="F3" s="13">
        <f t="shared" ref="F3:AM3" si="2">E3*1.003</f>
        <v>11534.499999999998</v>
      </c>
      <c r="G3" s="13">
        <f t="shared" si="2"/>
        <v>11569.103499999997</v>
      </c>
      <c r="H3" s="13">
        <f t="shared" si="2"/>
        <v>11603.810810499996</v>
      </c>
      <c r="I3" s="13">
        <f t="shared" si="2"/>
        <v>11638.622242931495</v>
      </c>
      <c r="J3" s="13">
        <f t="shared" si="2"/>
        <v>11673.538109660289</v>
      </c>
      <c r="K3" s="13">
        <f t="shared" si="2"/>
        <v>11708.558723989268</v>
      </c>
      <c r="L3" s="13">
        <f t="shared" si="2"/>
        <v>11743.684400161235</v>
      </c>
      <c r="M3" s="13">
        <f t="shared" si="2"/>
        <v>11778.915453361718</v>
      </c>
      <c r="N3" s="13">
        <f t="shared" si="2"/>
        <v>11814.252199721803</v>
      </c>
      <c r="O3" s="13">
        <f t="shared" si="2"/>
        <v>11849.694956320967</v>
      </c>
      <c r="P3" s="13">
        <f t="shared" si="2"/>
        <v>11885.24404118993</v>
      </c>
      <c r="Q3" s="13">
        <f t="shared" si="2"/>
        <v>11920.899773313498</v>
      </c>
      <c r="R3" s="13">
        <f t="shared" si="2"/>
        <v>11956.662472633438</v>
      </c>
      <c r="S3" s="13">
        <f t="shared" si="2"/>
        <v>11992.532460051336</v>
      </c>
      <c r="T3" s="13">
        <f t="shared" si="2"/>
        <v>12028.510057431489</v>
      </c>
      <c r="U3" s="13">
        <f t="shared" si="2"/>
        <v>12064.595587603782</v>
      </c>
      <c r="V3" s="13">
        <f t="shared" si="2"/>
        <v>12100.789374366592</v>
      </c>
      <c r="W3" s="13">
        <f t="shared" si="2"/>
        <v>12137.091742489691</v>
      </c>
      <c r="X3" s="13">
        <f t="shared" si="2"/>
        <v>12173.503017717159</v>
      </c>
      <c r="Y3" s="13">
        <f t="shared" si="2"/>
        <v>12210.02352677031</v>
      </c>
      <c r="Z3" s="13">
        <f t="shared" si="2"/>
        <v>12246.65359735062</v>
      </c>
      <c r="AA3" s="13">
        <f t="shared" si="2"/>
        <v>12283.39355814267</v>
      </c>
      <c r="AB3" s="13">
        <f t="shared" si="2"/>
        <v>12320.243738817097</v>
      </c>
      <c r="AC3" s="13">
        <f t="shared" si="2"/>
        <v>12357.204470033546</v>
      </c>
      <c r="AD3" s="13">
        <f t="shared" si="2"/>
        <v>12394.276083443645</v>
      </c>
      <c r="AE3" s="13">
        <f t="shared" si="2"/>
        <v>12431.458911693975</v>
      </c>
      <c r="AF3" s="13">
        <f t="shared" si="2"/>
        <v>12468.753288429056</v>
      </c>
      <c r="AG3" s="13">
        <f t="shared" si="2"/>
        <v>12506.159548294341</v>
      </c>
      <c r="AH3" s="13">
        <f t="shared" si="2"/>
        <v>12543.678026939222</v>
      </c>
      <c r="AI3" s="13">
        <f t="shared" si="2"/>
        <v>12581.309061020038</v>
      </c>
      <c r="AJ3" s="13">
        <f t="shared" si="2"/>
        <v>12619.052988203097</v>
      </c>
      <c r="AK3" s="13">
        <f t="shared" si="2"/>
        <v>12656.910147167704</v>
      </c>
      <c r="AL3" s="13">
        <f t="shared" si="2"/>
        <v>12694.880877609206</v>
      </c>
      <c r="AM3" s="13">
        <f t="shared" si="2"/>
        <v>12732.965520242033</v>
      </c>
      <c r="AN3" s="16">
        <f>AM3*1.04</f>
        <v>13242.284141051714</v>
      </c>
      <c r="AO3" s="16">
        <f t="shared" ref="AO3:BC3" si="3">AN3*1.04</f>
        <v>13771.975506693783</v>
      </c>
      <c r="AP3" s="16">
        <f t="shared" si="3"/>
        <v>14322.854526961535</v>
      </c>
      <c r="AQ3" s="16">
        <f t="shared" si="3"/>
        <v>14895.768708039997</v>
      </c>
      <c r="AR3" s="16">
        <f t="shared" si="3"/>
        <v>15491.599456361599</v>
      </c>
      <c r="AS3" s="16">
        <f t="shared" si="3"/>
        <v>16111.263434616063</v>
      </c>
      <c r="AT3" s="16">
        <f t="shared" si="3"/>
        <v>16755.713972000707</v>
      </c>
      <c r="AU3" s="16">
        <f t="shared" si="3"/>
        <v>17425.942530880737</v>
      </c>
      <c r="AV3" s="16">
        <f t="shared" si="3"/>
        <v>18122.980232115966</v>
      </c>
      <c r="AW3" s="16">
        <f t="shared" si="3"/>
        <v>18847.899441400605</v>
      </c>
      <c r="AX3" s="16">
        <f t="shared" si="3"/>
        <v>19601.815419056631</v>
      </c>
      <c r="AY3" s="16">
        <f t="shared" si="3"/>
        <v>20385.888035818898</v>
      </c>
      <c r="AZ3" s="16">
        <f t="shared" si="3"/>
        <v>21201.323557251653</v>
      </c>
      <c r="BA3" s="16">
        <f t="shared" si="3"/>
        <v>22049.376499541719</v>
      </c>
      <c r="BB3" s="16">
        <f t="shared" si="3"/>
        <v>22931.351559523388</v>
      </c>
      <c r="BC3" s="16">
        <f t="shared" si="3"/>
        <v>23848.605621904324</v>
      </c>
    </row>
    <row r="4" spans="1:55" x14ac:dyDescent="0.35">
      <c r="A4" s="4" t="s">
        <v>14</v>
      </c>
      <c r="B4" s="4" t="s">
        <v>15</v>
      </c>
      <c r="C4" s="4" t="s">
        <v>19</v>
      </c>
      <c r="D4" s="4" t="s">
        <v>17</v>
      </c>
      <c r="E4" s="14">
        <v>9000</v>
      </c>
      <c r="F4" s="13">
        <f t="shared" ref="F4:AM4" si="4">E4*1.003</f>
        <v>9026.9999999999982</v>
      </c>
      <c r="G4" s="13">
        <f t="shared" si="4"/>
        <v>9054.0809999999965</v>
      </c>
      <c r="H4" s="13">
        <f t="shared" si="4"/>
        <v>9081.2432429999953</v>
      </c>
      <c r="I4" s="13">
        <f t="shared" si="4"/>
        <v>9108.4869727289952</v>
      </c>
      <c r="J4" s="13">
        <f t="shared" si="4"/>
        <v>9135.812433647181</v>
      </c>
      <c r="K4" s="13">
        <f t="shared" si="4"/>
        <v>9163.2198709481218</v>
      </c>
      <c r="L4" s="13">
        <f t="shared" si="4"/>
        <v>9190.7095305609655</v>
      </c>
      <c r="M4" s="13">
        <f t="shared" si="4"/>
        <v>9218.281659152648</v>
      </c>
      <c r="N4" s="13">
        <f t="shared" si="4"/>
        <v>9245.9365041301044</v>
      </c>
      <c r="O4" s="13">
        <f t="shared" si="4"/>
        <v>9273.6743136424939</v>
      </c>
      <c r="P4" s="13">
        <f t="shared" si="4"/>
        <v>9301.4953365834208</v>
      </c>
      <c r="Q4" s="13">
        <f t="shared" si="4"/>
        <v>9329.39982259317</v>
      </c>
      <c r="R4" s="13">
        <f t="shared" si="4"/>
        <v>9357.3880220609481</v>
      </c>
      <c r="S4" s="13">
        <f t="shared" si="4"/>
        <v>9385.4601861271294</v>
      </c>
      <c r="T4" s="13">
        <f t="shared" si="4"/>
        <v>9413.6165666855104</v>
      </c>
      <c r="U4" s="13">
        <f t="shared" si="4"/>
        <v>9441.8574163855665</v>
      </c>
      <c r="V4" s="13">
        <f t="shared" si="4"/>
        <v>9470.1829886347223</v>
      </c>
      <c r="W4" s="13">
        <f t="shared" si="4"/>
        <v>9498.5935376006255</v>
      </c>
      <c r="X4" s="13">
        <f t="shared" si="4"/>
        <v>9527.0893182134259</v>
      </c>
      <c r="Y4" s="13">
        <f t="shared" si="4"/>
        <v>9555.6705861680657</v>
      </c>
      <c r="Z4" s="13">
        <f t="shared" si="4"/>
        <v>9584.3375979265693</v>
      </c>
      <c r="AA4" s="13">
        <f t="shared" si="4"/>
        <v>9613.0906107203482</v>
      </c>
      <c r="AB4" s="13">
        <f t="shared" si="4"/>
        <v>9641.9298825525075</v>
      </c>
      <c r="AC4" s="13">
        <f t="shared" si="4"/>
        <v>9670.8556722001631</v>
      </c>
      <c r="AD4" s="13">
        <f t="shared" si="4"/>
        <v>9699.868239216763</v>
      </c>
      <c r="AE4" s="13">
        <f t="shared" si="4"/>
        <v>9728.9678439344116</v>
      </c>
      <c r="AF4" s="13">
        <f t="shared" si="4"/>
        <v>9758.1547474662129</v>
      </c>
      <c r="AG4" s="13">
        <f t="shared" si="4"/>
        <v>9787.4292117086097</v>
      </c>
      <c r="AH4" s="13">
        <f t="shared" si="4"/>
        <v>9816.7914993437353</v>
      </c>
      <c r="AI4" s="13">
        <f t="shared" si="4"/>
        <v>9846.2418738417655</v>
      </c>
      <c r="AJ4" s="13">
        <f t="shared" si="4"/>
        <v>9875.780599463289</v>
      </c>
      <c r="AK4" s="13">
        <f t="shared" si="4"/>
        <v>9905.4079412616775</v>
      </c>
      <c r="AL4" s="13">
        <f t="shared" si="4"/>
        <v>9935.1241650854608</v>
      </c>
      <c r="AM4" s="13">
        <f t="shared" si="4"/>
        <v>9964.929537580716</v>
      </c>
      <c r="AN4" s="16">
        <f t="shared" ref="AN4:BC4" si="5">AM4*1.003</f>
        <v>9994.8243261934567</v>
      </c>
      <c r="AO4" s="16">
        <f t="shared" si="5"/>
        <v>10024.808799172037</v>
      </c>
      <c r="AP4" s="16">
        <f t="shared" si="5"/>
        <v>10054.883225569552</v>
      </c>
      <c r="AQ4" s="16">
        <f t="shared" si="5"/>
        <v>10085.04787524626</v>
      </c>
      <c r="AR4" s="16">
        <f t="shared" si="5"/>
        <v>10115.303018871999</v>
      </c>
      <c r="AS4" s="16">
        <f t="shared" si="5"/>
        <v>10145.648927928614</v>
      </c>
      <c r="AT4" s="16">
        <f t="shared" si="5"/>
        <v>10176.085874712398</v>
      </c>
      <c r="AU4" s="16">
        <f t="shared" si="5"/>
        <v>10206.614132336534</v>
      </c>
      <c r="AV4" s="16">
        <f t="shared" si="5"/>
        <v>10237.233974733543</v>
      </c>
      <c r="AW4" s="16">
        <f t="shared" si="5"/>
        <v>10267.945676657742</v>
      </c>
      <c r="AX4" s="16">
        <f t="shared" si="5"/>
        <v>10298.749513687715</v>
      </c>
      <c r="AY4" s="16">
        <f t="shared" si="5"/>
        <v>10329.645762228776</v>
      </c>
      <c r="AZ4" s="16">
        <f t="shared" si="5"/>
        <v>10360.634699515462</v>
      </c>
      <c r="BA4" s="16">
        <f t="shared" si="5"/>
        <v>10391.716603614008</v>
      </c>
      <c r="BB4" s="16">
        <f t="shared" si="5"/>
        <v>10422.891753424849</v>
      </c>
      <c r="BC4" s="16">
        <f t="shared" si="5"/>
        <v>10454.160428685122</v>
      </c>
    </row>
    <row r="5" spans="1:55" x14ac:dyDescent="0.35">
      <c r="A5" s="4" t="s">
        <v>14</v>
      </c>
      <c r="B5" s="4" t="s">
        <v>20</v>
      </c>
      <c r="C5" s="4" t="s">
        <v>16</v>
      </c>
      <c r="D5" s="4" t="s">
        <v>17</v>
      </c>
      <c r="E5" s="14">
        <v>12500</v>
      </c>
      <c r="F5" s="13">
        <f t="shared" ref="F5:AM5" si="6">E5*1.003</f>
        <v>12537.499999999998</v>
      </c>
      <c r="G5" s="13">
        <f t="shared" si="6"/>
        <v>12575.112499999997</v>
      </c>
      <c r="H5" s="13">
        <f t="shared" si="6"/>
        <v>12612.837837499996</v>
      </c>
      <c r="I5" s="13">
        <f t="shared" si="6"/>
        <v>12650.676351012495</v>
      </c>
      <c r="J5" s="13">
        <f t="shared" si="6"/>
        <v>12688.628380065531</v>
      </c>
      <c r="K5" s="13">
        <f t="shared" si="6"/>
        <v>12726.694265205726</v>
      </c>
      <c r="L5" s="13">
        <f t="shared" si="6"/>
        <v>12764.874348001342</v>
      </c>
      <c r="M5" s="13">
        <f t="shared" si="6"/>
        <v>12803.168971045345</v>
      </c>
      <c r="N5" s="13">
        <f t="shared" si="6"/>
        <v>12841.578477958479</v>
      </c>
      <c r="O5" s="13">
        <f t="shared" si="6"/>
        <v>12880.103213392353</v>
      </c>
      <c r="P5" s="13">
        <f t="shared" si="6"/>
        <v>12918.743523032528</v>
      </c>
      <c r="Q5" s="13">
        <f t="shared" si="6"/>
        <v>12957.499753601624</v>
      </c>
      <c r="R5" s="13">
        <f t="shared" si="6"/>
        <v>12996.372252862428</v>
      </c>
      <c r="S5" s="13">
        <f t="shared" si="6"/>
        <v>13035.361369621014</v>
      </c>
      <c r="T5" s="13">
        <f t="shared" si="6"/>
        <v>13074.467453729876</v>
      </c>
      <c r="U5" s="13">
        <f t="shared" si="6"/>
        <v>13113.690856091065</v>
      </c>
      <c r="V5" s="13">
        <f t="shared" si="6"/>
        <v>13153.031928659337</v>
      </c>
      <c r="W5" s="13">
        <f t="shared" si="6"/>
        <v>13192.491024445313</v>
      </c>
      <c r="X5" s="13">
        <f t="shared" si="6"/>
        <v>13232.068497518647</v>
      </c>
      <c r="Y5" s="13">
        <f t="shared" si="6"/>
        <v>13271.764703011202</v>
      </c>
      <c r="Z5" s="13">
        <f t="shared" si="6"/>
        <v>13311.579997120234</v>
      </c>
      <c r="AA5" s="13">
        <f t="shared" si="6"/>
        <v>13351.514737111593</v>
      </c>
      <c r="AB5" s="13">
        <f t="shared" si="6"/>
        <v>13391.569281322925</v>
      </c>
      <c r="AC5" s="13">
        <f t="shared" si="6"/>
        <v>13431.743989166893</v>
      </c>
      <c r="AD5" s="13">
        <f t="shared" si="6"/>
        <v>13472.039221134391</v>
      </c>
      <c r="AE5" s="13">
        <f t="shared" si="6"/>
        <v>13512.455338797794</v>
      </c>
      <c r="AF5" s="13">
        <f t="shared" si="6"/>
        <v>13552.992704814185</v>
      </c>
      <c r="AG5" s="13">
        <f t="shared" si="6"/>
        <v>13593.651682928627</v>
      </c>
      <c r="AH5" s="13">
        <f t="shared" si="6"/>
        <v>13634.43263797741</v>
      </c>
      <c r="AI5" s="13">
        <f t="shared" si="6"/>
        <v>13675.33593589134</v>
      </c>
      <c r="AJ5" s="13">
        <f t="shared" si="6"/>
        <v>13716.361943699012</v>
      </c>
      <c r="AK5" s="13">
        <f t="shared" si="6"/>
        <v>13757.511029530107</v>
      </c>
      <c r="AL5" s="13">
        <f t="shared" si="6"/>
        <v>13798.783562618697</v>
      </c>
      <c r="AM5" s="13">
        <f t="shared" si="6"/>
        <v>13840.179913306552</v>
      </c>
      <c r="AN5" s="16">
        <f t="shared" ref="AN5:BC5" si="7">AM5*1.003</f>
        <v>13881.700453046471</v>
      </c>
      <c r="AO5" s="16">
        <f t="shared" si="7"/>
        <v>13923.345554405609</v>
      </c>
      <c r="AP5" s="16">
        <f t="shared" si="7"/>
        <v>13965.115591068825</v>
      </c>
      <c r="AQ5" s="16">
        <f t="shared" si="7"/>
        <v>14007.010937842029</v>
      </c>
      <c r="AR5" s="16">
        <f t="shared" si="7"/>
        <v>14049.031970655555</v>
      </c>
      <c r="AS5" s="16">
        <f t="shared" si="7"/>
        <v>14091.17906656752</v>
      </c>
      <c r="AT5" s="16">
        <f t="shared" si="7"/>
        <v>14133.45260376722</v>
      </c>
      <c r="AU5" s="16">
        <f t="shared" si="7"/>
        <v>14175.852961578521</v>
      </c>
      <c r="AV5" s="16">
        <f t="shared" si="7"/>
        <v>14218.380520463255</v>
      </c>
      <c r="AW5" s="16">
        <f t="shared" si="7"/>
        <v>14261.035662024644</v>
      </c>
      <c r="AX5" s="16">
        <f t="shared" si="7"/>
        <v>14303.818769010717</v>
      </c>
      <c r="AY5" s="16">
        <f t="shared" si="7"/>
        <v>14346.730225317748</v>
      </c>
      <c r="AZ5" s="16">
        <f t="shared" si="7"/>
        <v>14389.7704159937</v>
      </c>
      <c r="BA5" s="16">
        <f t="shared" si="7"/>
        <v>14432.939727241679</v>
      </c>
      <c r="BB5" s="16">
        <f t="shared" si="7"/>
        <v>14476.238546423403</v>
      </c>
      <c r="BC5" s="16">
        <f t="shared" si="7"/>
        <v>14519.667262062672</v>
      </c>
    </row>
    <row r="6" spans="1:55" x14ac:dyDescent="0.35">
      <c r="A6" s="3" t="s">
        <v>14</v>
      </c>
      <c r="B6" s="3" t="s">
        <v>20</v>
      </c>
      <c r="C6" s="3" t="s">
        <v>18</v>
      </c>
      <c r="D6" s="3" t="s">
        <v>17</v>
      </c>
      <c r="E6" s="15">
        <v>13100</v>
      </c>
      <c r="F6" s="13">
        <f t="shared" ref="F6:AM6" si="8">E6*1.003</f>
        <v>13139.3</v>
      </c>
      <c r="G6" s="13">
        <f t="shared" si="8"/>
        <v>13178.717899999998</v>
      </c>
      <c r="H6" s="13">
        <f t="shared" si="8"/>
        <v>13218.254053699997</v>
      </c>
      <c r="I6" s="13">
        <f t="shared" si="8"/>
        <v>13257.908815861096</v>
      </c>
      <c r="J6" s="13">
        <f t="shared" si="8"/>
        <v>13297.682542308678</v>
      </c>
      <c r="K6" s="13">
        <f t="shared" si="8"/>
        <v>13337.575589935603</v>
      </c>
      <c r="L6" s="13">
        <f t="shared" si="8"/>
        <v>13377.588316705409</v>
      </c>
      <c r="M6" s="13">
        <f t="shared" si="8"/>
        <v>13417.721081655523</v>
      </c>
      <c r="N6" s="13">
        <f t="shared" si="8"/>
        <v>13457.974244900488</v>
      </c>
      <c r="O6" s="13">
        <f t="shared" si="8"/>
        <v>13498.348167635188</v>
      </c>
      <c r="P6" s="13">
        <f t="shared" si="8"/>
        <v>13538.843212138092</v>
      </c>
      <c r="Q6" s="13">
        <f t="shared" si="8"/>
        <v>13579.459741774504</v>
      </c>
      <c r="R6" s="13">
        <f t="shared" si="8"/>
        <v>13620.198120999827</v>
      </c>
      <c r="S6" s="13">
        <f t="shared" si="8"/>
        <v>13661.058715362824</v>
      </c>
      <c r="T6" s="13">
        <f t="shared" si="8"/>
        <v>13702.04189150891</v>
      </c>
      <c r="U6" s="13">
        <f t="shared" si="8"/>
        <v>13743.148017183436</v>
      </c>
      <c r="V6" s="13">
        <f t="shared" si="8"/>
        <v>13784.377461234984</v>
      </c>
      <c r="W6" s="13">
        <f t="shared" si="8"/>
        <v>13825.730593618688</v>
      </c>
      <c r="X6" s="13">
        <f t="shared" si="8"/>
        <v>13867.207785399542</v>
      </c>
      <c r="Y6" s="13">
        <f t="shared" si="8"/>
        <v>13908.809408755738</v>
      </c>
      <c r="Z6" s="13">
        <f t="shared" si="8"/>
        <v>13950.535836982004</v>
      </c>
      <c r="AA6" s="13">
        <f t="shared" si="8"/>
        <v>13992.387444492948</v>
      </c>
      <c r="AB6" s="13">
        <f t="shared" si="8"/>
        <v>14034.364606826426</v>
      </c>
      <c r="AC6" s="13">
        <f t="shared" si="8"/>
        <v>14076.467700646905</v>
      </c>
      <c r="AD6" s="13">
        <f t="shared" si="8"/>
        <v>14118.697103748844</v>
      </c>
      <c r="AE6" s="13">
        <f t="shared" si="8"/>
        <v>14161.053195060089</v>
      </c>
      <c r="AF6" s="13">
        <f t="shared" si="8"/>
        <v>14203.536354645268</v>
      </c>
      <c r="AG6" s="13">
        <f t="shared" si="8"/>
        <v>14246.146963709203</v>
      </c>
      <c r="AH6" s="13">
        <f t="shared" si="8"/>
        <v>14288.885404600329</v>
      </c>
      <c r="AI6" s="13">
        <f t="shared" si="8"/>
        <v>14331.752060814128</v>
      </c>
      <c r="AJ6" s="13">
        <f t="shared" si="8"/>
        <v>14374.747316996569</v>
      </c>
      <c r="AK6" s="13">
        <f t="shared" si="8"/>
        <v>14417.871558947558</v>
      </c>
      <c r="AL6" s="13">
        <f t="shared" si="8"/>
        <v>14461.125173624399</v>
      </c>
      <c r="AM6" s="13">
        <f t="shared" si="8"/>
        <v>14504.508549145272</v>
      </c>
      <c r="AN6" s="16">
        <f t="shared" ref="AN6:BC6" si="9">AM6*1.003</f>
        <v>14548.022074792707</v>
      </c>
      <c r="AO6" s="16">
        <f t="shared" si="9"/>
        <v>14591.666141017084</v>
      </c>
      <c r="AP6" s="16">
        <f t="shared" si="9"/>
        <v>14635.441139440134</v>
      </c>
      <c r="AQ6" s="16">
        <f t="shared" si="9"/>
        <v>14679.347462858454</v>
      </c>
      <c r="AR6" s="16">
        <f t="shared" si="9"/>
        <v>14723.385505247028</v>
      </c>
      <c r="AS6" s="16">
        <f t="shared" si="9"/>
        <v>14767.555661762768</v>
      </c>
      <c r="AT6" s="16">
        <f t="shared" si="9"/>
        <v>14811.858328748054</v>
      </c>
      <c r="AU6" s="16">
        <f t="shared" si="9"/>
        <v>14856.293903734297</v>
      </c>
      <c r="AV6" s="16">
        <f t="shared" si="9"/>
        <v>14900.862785445497</v>
      </c>
      <c r="AW6" s="16">
        <f t="shared" si="9"/>
        <v>14945.565373801832</v>
      </c>
      <c r="AX6" s="16">
        <f t="shared" si="9"/>
        <v>14990.402069923235</v>
      </c>
      <c r="AY6" s="16">
        <f t="shared" si="9"/>
        <v>15035.373276133003</v>
      </c>
      <c r="AZ6" s="16">
        <f t="shared" si="9"/>
        <v>15080.4793959614</v>
      </c>
      <c r="BA6" s="16">
        <f t="shared" si="9"/>
        <v>15125.720834149282</v>
      </c>
      <c r="BB6" s="16">
        <f t="shared" si="9"/>
        <v>15171.097996651728</v>
      </c>
      <c r="BC6" s="16">
        <f t="shared" si="9"/>
        <v>15216.611290641682</v>
      </c>
    </row>
    <row r="7" spans="1:55" x14ac:dyDescent="0.35">
      <c r="A7" s="4" t="s">
        <v>14</v>
      </c>
      <c r="B7" s="4" t="s">
        <v>20</v>
      </c>
      <c r="C7" s="4" t="s">
        <v>19</v>
      </c>
      <c r="D7" s="4" t="s">
        <v>17</v>
      </c>
      <c r="E7" s="14">
        <v>9500</v>
      </c>
      <c r="F7" s="13">
        <f t="shared" ref="F7:AM7" si="10">E7*1.003</f>
        <v>9528.4999999999982</v>
      </c>
      <c r="G7" s="13">
        <f t="shared" si="10"/>
        <v>9557.0854999999974</v>
      </c>
      <c r="H7" s="13">
        <f t="shared" si="10"/>
        <v>9585.7567564999972</v>
      </c>
      <c r="I7" s="13">
        <f t="shared" si="10"/>
        <v>9614.5140267694969</v>
      </c>
      <c r="J7" s="13">
        <f t="shared" si="10"/>
        <v>9643.357568849804</v>
      </c>
      <c r="K7" s="13">
        <f t="shared" si="10"/>
        <v>9672.2876415563533</v>
      </c>
      <c r="L7" s="13">
        <f t="shared" si="10"/>
        <v>9701.3045044810206</v>
      </c>
      <c r="M7" s="13">
        <f t="shared" si="10"/>
        <v>9730.4084179944621</v>
      </c>
      <c r="N7" s="13">
        <f t="shared" si="10"/>
        <v>9759.5996432484444</v>
      </c>
      <c r="O7" s="13">
        <f t="shared" si="10"/>
        <v>9788.8784421781893</v>
      </c>
      <c r="P7" s="13">
        <f t="shared" si="10"/>
        <v>9818.2450775047237</v>
      </c>
      <c r="Q7" s="13">
        <f t="shared" si="10"/>
        <v>9847.6998127372372</v>
      </c>
      <c r="R7" s="13">
        <f t="shared" si="10"/>
        <v>9877.2429121754485</v>
      </c>
      <c r="S7" s="13">
        <f t="shared" si="10"/>
        <v>9906.874640911974</v>
      </c>
      <c r="T7" s="13">
        <f t="shared" si="10"/>
        <v>9936.5952648347084</v>
      </c>
      <c r="U7" s="13">
        <f t="shared" si="10"/>
        <v>9966.4050506292115</v>
      </c>
      <c r="V7" s="13">
        <f t="shared" si="10"/>
        <v>9996.3042657810984</v>
      </c>
      <c r="W7" s="13">
        <f t="shared" si="10"/>
        <v>10026.29317857844</v>
      </c>
      <c r="X7" s="13">
        <f t="shared" si="10"/>
        <v>10056.372058114175</v>
      </c>
      <c r="Y7" s="13">
        <f t="shared" si="10"/>
        <v>10086.541174288517</v>
      </c>
      <c r="Z7" s="13">
        <f t="shared" si="10"/>
        <v>10116.800797811382</v>
      </c>
      <c r="AA7" s="13">
        <f t="shared" si="10"/>
        <v>10147.151200204815</v>
      </c>
      <c r="AB7" s="13">
        <f t="shared" si="10"/>
        <v>10177.592653805428</v>
      </c>
      <c r="AC7" s="13">
        <f t="shared" si="10"/>
        <v>10208.125431766843</v>
      </c>
      <c r="AD7" s="13">
        <f t="shared" si="10"/>
        <v>10238.749808062143</v>
      </c>
      <c r="AE7" s="13">
        <f t="shared" si="10"/>
        <v>10269.466057486328</v>
      </c>
      <c r="AF7" s="13">
        <f t="shared" si="10"/>
        <v>10300.274455658786</v>
      </c>
      <c r="AG7" s="13">
        <f t="shared" si="10"/>
        <v>10331.175279025761</v>
      </c>
      <c r="AH7" s="13">
        <f t="shared" si="10"/>
        <v>10362.168804862838</v>
      </c>
      <c r="AI7" s="13">
        <f t="shared" si="10"/>
        <v>10393.255311277426</v>
      </c>
      <c r="AJ7" s="13">
        <f t="shared" si="10"/>
        <v>10424.435077211258</v>
      </c>
      <c r="AK7" s="13">
        <f t="shared" si="10"/>
        <v>10455.70838244289</v>
      </c>
      <c r="AL7" s="13">
        <f t="shared" si="10"/>
        <v>10487.075507590218</v>
      </c>
      <c r="AM7" s="13">
        <f t="shared" si="10"/>
        <v>10518.536734112988</v>
      </c>
      <c r="AN7" s="16">
        <f t="shared" ref="AN7:BC7" si="11">AM7*1.003</f>
        <v>10550.092344315326</v>
      </c>
      <c r="AO7" s="16">
        <f t="shared" si="11"/>
        <v>10581.74262134827</v>
      </c>
      <c r="AP7" s="16">
        <f t="shared" si="11"/>
        <v>10613.487849212313</v>
      </c>
      <c r="AQ7" s="16">
        <f t="shared" si="11"/>
        <v>10645.32831275995</v>
      </c>
      <c r="AR7" s="16">
        <f t="shared" si="11"/>
        <v>10677.264297698228</v>
      </c>
      <c r="AS7" s="16">
        <f t="shared" si="11"/>
        <v>10709.296090591321</v>
      </c>
      <c r="AT7" s="16">
        <f t="shared" si="11"/>
        <v>10741.423978863093</v>
      </c>
      <c r="AU7" s="16">
        <f t="shared" si="11"/>
        <v>10773.648250799681</v>
      </c>
      <c r="AV7" s="16">
        <f t="shared" si="11"/>
        <v>10805.969195552079</v>
      </c>
      <c r="AW7" s="16">
        <f t="shared" si="11"/>
        <v>10838.387103138735</v>
      </c>
      <c r="AX7" s="16">
        <f t="shared" si="11"/>
        <v>10870.90226444815</v>
      </c>
      <c r="AY7" s="16">
        <f t="shared" si="11"/>
        <v>10903.514971241493</v>
      </c>
      <c r="AZ7" s="16">
        <f t="shared" si="11"/>
        <v>10936.225516155217</v>
      </c>
      <c r="BA7" s="16">
        <f t="shared" si="11"/>
        <v>10969.034192703681</v>
      </c>
      <c r="BB7" s="16">
        <f t="shared" si="11"/>
        <v>11001.941295281791</v>
      </c>
      <c r="BC7" s="16">
        <f t="shared" si="11"/>
        <v>11034.947119167635</v>
      </c>
    </row>
    <row r="8" spans="1:55" x14ac:dyDescent="0.35">
      <c r="A8" s="3" t="s">
        <v>21</v>
      </c>
      <c r="B8" s="3" t="s">
        <v>15</v>
      </c>
      <c r="C8" s="3" t="s">
        <v>22</v>
      </c>
      <c r="D8" s="3" t="s">
        <v>17</v>
      </c>
      <c r="E8" s="15">
        <v>11600</v>
      </c>
      <c r="F8" s="13">
        <f t="shared" ref="F8:AM8" si="12">E8*1.003</f>
        <v>11634.8</v>
      </c>
      <c r="G8" s="13">
        <f t="shared" si="12"/>
        <v>11669.704399999999</v>
      </c>
      <c r="H8" s="13">
        <f t="shared" si="12"/>
        <v>11704.713513199997</v>
      </c>
      <c r="I8" s="13">
        <f t="shared" si="12"/>
        <v>11739.827653739596</v>
      </c>
      <c r="J8" s="13">
        <f t="shared" si="12"/>
        <v>11775.047136700814</v>
      </c>
      <c r="K8" s="13">
        <f t="shared" si="12"/>
        <v>11810.372278110915</v>
      </c>
      <c r="L8" s="13">
        <f t="shared" si="12"/>
        <v>11845.803394945247</v>
      </c>
      <c r="M8" s="13">
        <f t="shared" si="12"/>
        <v>11881.340805130081</v>
      </c>
      <c r="N8" s="13">
        <f t="shared" si="12"/>
        <v>11916.98482754547</v>
      </c>
      <c r="O8" s="13">
        <f t="shared" si="12"/>
        <v>11952.735782028105</v>
      </c>
      <c r="P8" s="13">
        <f t="shared" si="12"/>
        <v>11988.593989374189</v>
      </c>
      <c r="Q8" s="13">
        <f t="shared" si="12"/>
        <v>12024.55977134231</v>
      </c>
      <c r="R8" s="13">
        <f t="shared" si="12"/>
        <v>12060.633450656336</v>
      </c>
      <c r="S8" s="13">
        <f t="shared" si="12"/>
        <v>12096.815351008305</v>
      </c>
      <c r="T8" s="13">
        <f t="shared" si="12"/>
        <v>12133.105797061329</v>
      </c>
      <c r="U8" s="13">
        <f t="shared" si="12"/>
        <v>12169.505114452511</v>
      </c>
      <c r="V8" s="13">
        <f t="shared" si="12"/>
        <v>12206.013629795867</v>
      </c>
      <c r="W8" s="13">
        <f t="shared" si="12"/>
        <v>12242.631670685254</v>
      </c>
      <c r="X8" s="13">
        <f t="shared" si="12"/>
        <v>12279.359565697308</v>
      </c>
      <c r="Y8" s="13">
        <f t="shared" si="12"/>
        <v>12316.197644394399</v>
      </c>
      <c r="Z8" s="13">
        <f t="shared" si="12"/>
        <v>12353.146237327581</v>
      </c>
      <c r="AA8" s="13">
        <f t="shared" si="12"/>
        <v>12390.205676039563</v>
      </c>
      <c r="AB8" s="13">
        <f t="shared" si="12"/>
        <v>12427.37629306768</v>
      </c>
      <c r="AC8" s="13">
        <f t="shared" si="12"/>
        <v>12464.658421946882</v>
      </c>
      <c r="AD8" s="13">
        <f t="shared" si="12"/>
        <v>12502.052397212721</v>
      </c>
      <c r="AE8" s="13">
        <f t="shared" si="12"/>
        <v>12539.558554404359</v>
      </c>
      <c r="AF8" s="13">
        <f t="shared" si="12"/>
        <v>12577.177230067571</v>
      </c>
      <c r="AG8" s="13">
        <f t="shared" si="12"/>
        <v>12614.908761757773</v>
      </c>
      <c r="AH8" s="13">
        <f t="shared" si="12"/>
        <v>12652.753488043045</v>
      </c>
      <c r="AI8" s="13">
        <f t="shared" si="12"/>
        <v>12690.711748507172</v>
      </c>
      <c r="AJ8" s="13">
        <f t="shared" si="12"/>
        <v>12728.783883752692</v>
      </c>
      <c r="AK8" s="13">
        <f t="shared" si="12"/>
        <v>12766.970235403949</v>
      </c>
      <c r="AL8" s="13">
        <f t="shared" si="12"/>
        <v>12805.271146110159</v>
      </c>
      <c r="AM8" s="13">
        <f t="shared" si="12"/>
        <v>12843.686959548488</v>
      </c>
      <c r="AN8" s="16">
        <f t="shared" ref="AN8:BC8" si="13">AM8*1.003</f>
        <v>12882.218020427132</v>
      </c>
      <c r="AO8" s="16">
        <f t="shared" si="13"/>
        <v>12920.864674488412</v>
      </c>
      <c r="AP8" s="16">
        <f t="shared" si="13"/>
        <v>12959.627268511875</v>
      </c>
      <c r="AQ8" s="16">
        <f t="shared" si="13"/>
        <v>12998.506150317409</v>
      </c>
      <c r="AR8" s="16">
        <f t="shared" si="13"/>
        <v>13037.50166876836</v>
      </c>
      <c r="AS8" s="16">
        <f t="shared" si="13"/>
        <v>13076.614173774664</v>
      </c>
      <c r="AT8" s="16">
        <f t="shared" si="13"/>
        <v>13115.844016295987</v>
      </c>
      <c r="AU8" s="16">
        <f t="shared" si="13"/>
        <v>13155.191548344874</v>
      </c>
      <c r="AV8" s="16">
        <f t="shared" si="13"/>
        <v>13194.657122989907</v>
      </c>
      <c r="AW8" s="16">
        <f t="shared" si="13"/>
        <v>13234.241094358875</v>
      </c>
      <c r="AX8" s="16">
        <f t="shared" si="13"/>
        <v>13273.94381764195</v>
      </c>
      <c r="AY8" s="16">
        <f t="shared" si="13"/>
        <v>13313.765649094874</v>
      </c>
      <c r="AZ8" s="16">
        <f t="shared" si="13"/>
        <v>13353.706946042157</v>
      </c>
      <c r="BA8" s="16">
        <f t="shared" si="13"/>
        <v>13393.768066880282</v>
      </c>
      <c r="BB8" s="16">
        <f t="shared" si="13"/>
        <v>13433.949371080922</v>
      </c>
      <c r="BC8" s="16">
        <f t="shared" si="13"/>
        <v>13474.251219194164</v>
      </c>
    </row>
    <row r="9" spans="1:55" x14ac:dyDescent="0.35">
      <c r="A9" s="4" t="s">
        <v>21</v>
      </c>
      <c r="B9" s="4" t="s">
        <v>20</v>
      </c>
      <c r="C9" s="4" t="s">
        <v>22</v>
      </c>
      <c r="D9" s="4" t="s">
        <v>17</v>
      </c>
      <c r="E9" s="14">
        <v>12400</v>
      </c>
      <c r="F9" s="13">
        <f t="shared" ref="F9:AM9" si="14">E9*1.003</f>
        <v>12437.199999999999</v>
      </c>
      <c r="G9" s="13">
        <f t="shared" si="14"/>
        <v>12474.511599999998</v>
      </c>
      <c r="H9" s="13">
        <f t="shared" si="14"/>
        <v>12511.935134799996</v>
      </c>
      <c r="I9" s="13">
        <f t="shared" si="14"/>
        <v>12549.470940204395</v>
      </c>
      <c r="J9" s="13">
        <f t="shared" si="14"/>
        <v>12587.119353025008</v>
      </c>
      <c r="K9" s="13">
        <f t="shared" si="14"/>
        <v>12624.880711084081</v>
      </c>
      <c r="L9" s="13">
        <f t="shared" si="14"/>
        <v>12662.755353217332</v>
      </c>
      <c r="M9" s="13">
        <f t="shared" si="14"/>
        <v>12700.743619276982</v>
      </c>
      <c r="N9" s="13">
        <f t="shared" si="14"/>
        <v>12738.845850134812</v>
      </c>
      <c r="O9" s="13">
        <f t="shared" si="14"/>
        <v>12777.062387685215</v>
      </c>
      <c r="P9" s="13">
        <f t="shared" si="14"/>
        <v>12815.393574848269</v>
      </c>
      <c r="Q9" s="13">
        <f t="shared" si="14"/>
        <v>12853.839755572813</v>
      </c>
      <c r="R9" s="13">
        <f t="shared" si="14"/>
        <v>12892.401274839531</v>
      </c>
      <c r="S9" s="13">
        <f t="shared" si="14"/>
        <v>12931.078478664049</v>
      </c>
      <c r="T9" s="13">
        <f t="shared" si="14"/>
        <v>12969.87171410004</v>
      </c>
      <c r="U9" s="13">
        <f t="shared" si="14"/>
        <v>13008.781329242338</v>
      </c>
      <c r="V9" s="13">
        <f t="shared" si="14"/>
        <v>13047.807673230063</v>
      </c>
      <c r="W9" s="13">
        <f t="shared" si="14"/>
        <v>13086.951096249752</v>
      </c>
      <c r="X9" s="13">
        <f t="shared" si="14"/>
        <v>13126.2119495385</v>
      </c>
      <c r="Y9" s="13">
        <f t="shared" si="14"/>
        <v>13165.590585387114</v>
      </c>
      <c r="Z9" s="13">
        <f t="shared" si="14"/>
        <v>13205.087357143273</v>
      </c>
      <c r="AA9" s="13">
        <f t="shared" si="14"/>
        <v>13244.702619214702</v>
      </c>
      <c r="AB9" s="13">
        <f t="shared" si="14"/>
        <v>13284.436727072345</v>
      </c>
      <c r="AC9" s="13">
        <f t="shared" si="14"/>
        <v>13324.290037253561</v>
      </c>
      <c r="AD9" s="13">
        <f t="shared" si="14"/>
        <v>13364.262907365321</v>
      </c>
      <c r="AE9" s="13">
        <f t="shared" si="14"/>
        <v>13404.355696087416</v>
      </c>
      <c r="AF9" s="13">
        <f t="shared" si="14"/>
        <v>13444.568763175677</v>
      </c>
      <c r="AG9" s="13">
        <f t="shared" si="14"/>
        <v>13484.902469465203</v>
      </c>
      <c r="AH9" s="13">
        <f t="shared" si="14"/>
        <v>13525.357176873598</v>
      </c>
      <c r="AI9" s="13">
        <f t="shared" si="14"/>
        <v>13565.933248404217</v>
      </c>
      <c r="AJ9" s="13">
        <f t="shared" si="14"/>
        <v>13606.631048149427</v>
      </c>
      <c r="AK9" s="13">
        <f t="shared" si="14"/>
        <v>13647.450941293875</v>
      </c>
      <c r="AL9" s="13">
        <f t="shared" si="14"/>
        <v>13688.393294117755</v>
      </c>
      <c r="AM9" s="13">
        <f t="shared" si="14"/>
        <v>13729.458474000106</v>
      </c>
      <c r="AN9" s="16">
        <f t="shared" ref="AN9:BC9" si="15">AM9*1.003</f>
        <v>13770.646849422104</v>
      </c>
      <c r="AO9" s="16">
        <f t="shared" si="15"/>
        <v>13811.958789970369</v>
      </c>
      <c r="AP9" s="16">
        <f t="shared" si="15"/>
        <v>13853.394666340278</v>
      </c>
      <c r="AQ9" s="16">
        <f t="shared" si="15"/>
        <v>13894.954850339298</v>
      </c>
      <c r="AR9" s="16">
        <f t="shared" si="15"/>
        <v>13936.639714890314</v>
      </c>
      <c r="AS9" s="16">
        <f t="shared" si="15"/>
        <v>13978.449634034983</v>
      </c>
      <c r="AT9" s="16">
        <f t="shared" si="15"/>
        <v>14020.384982937087</v>
      </c>
      <c r="AU9" s="16">
        <f t="shared" si="15"/>
        <v>14062.446137885896</v>
      </c>
      <c r="AV9" s="16">
        <f t="shared" si="15"/>
        <v>14104.633476299552</v>
      </c>
      <c r="AW9" s="16">
        <f t="shared" si="15"/>
        <v>14146.947376728449</v>
      </c>
      <c r="AX9" s="16">
        <f t="shared" si="15"/>
        <v>14189.388218858632</v>
      </c>
      <c r="AY9" s="16">
        <f t="shared" si="15"/>
        <v>14231.956383515206</v>
      </c>
      <c r="AZ9" s="16">
        <f t="shared" si="15"/>
        <v>14274.65225266575</v>
      </c>
      <c r="BA9" s="16">
        <f t="shared" si="15"/>
        <v>14317.476209423745</v>
      </c>
      <c r="BB9" s="16">
        <f t="shared" si="15"/>
        <v>14360.428638052015</v>
      </c>
      <c r="BC9" s="16">
        <f t="shared" si="15"/>
        <v>14403.50992396617</v>
      </c>
    </row>
    <row r="10" spans="1:55" x14ac:dyDescent="0.35">
      <c r="A10" s="3" t="s">
        <v>23</v>
      </c>
      <c r="B10" s="3" t="s">
        <v>20</v>
      </c>
      <c r="C10" s="3" t="s">
        <v>24</v>
      </c>
      <c r="D10" s="3" t="s">
        <v>25</v>
      </c>
      <c r="E10" s="15">
        <v>13500</v>
      </c>
      <c r="F10" s="13">
        <f t="shared" ref="F10:AM10" si="16">E10*1.003</f>
        <v>13540.499999999998</v>
      </c>
      <c r="G10" s="13">
        <f t="shared" si="16"/>
        <v>13581.121499999997</v>
      </c>
      <c r="H10" s="13">
        <f t="shared" si="16"/>
        <v>13621.864864499996</v>
      </c>
      <c r="I10" s="13">
        <f t="shared" si="16"/>
        <v>13662.730459093495</v>
      </c>
      <c r="J10" s="13">
        <f t="shared" si="16"/>
        <v>13703.718650470773</v>
      </c>
      <c r="K10" s="13">
        <f t="shared" si="16"/>
        <v>13744.829806422184</v>
      </c>
      <c r="L10" s="13">
        <f t="shared" si="16"/>
        <v>13786.064295841448</v>
      </c>
      <c r="M10" s="13">
        <f t="shared" si="16"/>
        <v>13827.422488728971</v>
      </c>
      <c r="N10" s="13">
        <f t="shared" si="16"/>
        <v>13868.904756195156</v>
      </c>
      <c r="O10" s="13">
        <f t="shared" si="16"/>
        <v>13910.51147046374</v>
      </c>
      <c r="P10" s="13">
        <f t="shared" si="16"/>
        <v>13952.24300487513</v>
      </c>
      <c r="Q10" s="13">
        <f t="shared" si="16"/>
        <v>13994.099733889754</v>
      </c>
      <c r="R10" s="13">
        <f t="shared" si="16"/>
        <v>14036.082033091421</v>
      </c>
      <c r="S10" s="13">
        <f t="shared" si="16"/>
        <v>14078.190279190694</v>
      </c>
      <c r="T10" s="13">
        <f t="shared" si="16"/>
        <v>14120.424850028265</v>
      </c>
      <c r="U10" s="13">
        <f t="shared" si="16"/>
        <v>14162.786124578348</v>
      </c>
      <c r="V10" s="13">
        <f t="shared" si="16"/>
        <v>14205.274482952082</v>
      </c>
      <c r="W10" s="13">
        <f t="shared" si="16"/>
        <v>14247.890306400936</v>
      </c>
      <c r="X10" s="13">
        <f t="shared" si="16"/>
        <v>14290.633977320136</v>
      </c>
      <c r="Y10" s="13">
        <f t="shared" si="16"/>
        <v>14333.505879252096</v>
      </c>
      <c r="Z10" s="13">
        <f t="shared" si="16"/>
        <v>14376.50639688985</v>
      </c>
      <c r="AA10" s="13">
        <f t="shared" si="16"/>
        <v>14419.635916080519</v>
      </c>
      <c r="AB10" s="13">
        <f t="shared" si="16"/>
        <v>14462.894823828759</v>
      </c>
      <c r="AC10" s="13">
        <f t="shared" si="16"/>
        <v>14506.283508300245</v>
      </c>
      <c r="AD10" s="13">
        <f t="shared" si="16"/>
        <v>14549.802358825144</v>
      </c>
      <c r="AE10" s="13">
        <f t="shared" si="16"/>
        <v>14593.451765901618</v>
      </c>
      <c r="AF10" s="13">
        <f t="shared" si="16"/>
        <v>14637.232121199322</v>
      </c>
      <c r="AG10" s="13">
        <f t="shared" si="16"/>
        <v>14681.143817562919</v>
      </c>
      <c r="AH10" s="13">
        <f t="shared" si="16"/>
        <v>14725.187249015606</v>
      </c>
      <c r="AI10" s="13">
        <f t="shared" si="16"/>
        <v>14769.36281076265</v>
      </c>
      <c r="AJ10" s="13">
        <f t="shared" si="16"/>
        <v>14813.670899194936</v>
      </c>
      <c r="AK10" s="13">
        <f t="shared" si="16"/>
        <v>14858.11191189252</v>
      </c>
      <c r="AL10" s="13">
        <f t="shared" si="16"/>
        <v>14902.686247628195</v>
      </c>
      <c r="AM10" s="13">
        <f t="shared" si="16"/>
        <v>14947.394306371078</v>
      </c>
      <c r="AN10" s="16">
        <f>AM10*1.04</f>
        <v>15545.290078625922</v>
      </c>
      <c r="AO10" s="16">
        <f t="shared" ref="AO10:BC10" si="17">AN10*1.04</f>
        <v>16167.101681770959</v>
      </c>
      <c r="AP10" s="16">
        <f t="shared" si="17"/>
        <v>16813.785749041799</v>
      </c>
      <c r="AQ10" s="16">
        <f t="shared" si="17"/>
        <v>17486.337179003473</v>
      </c>
      <c r="AR10" s="16">
        <f t="shared" si="17"/>
        <v>18185.790666163612</v>
      </c>
      <c r="AS10" s="16">
        <f t="shared" si="17"/>
        <v>18913.222292810158</v>
      </c>
      <c r="AT10" s="16">
        <f t="shared" si="17"/>
        <v>19669.751184522564</v>
      </c>
      <c r="AU10" s="16">
        <f t="shared" si="17"/>
        <v>20456.541231903466</v>
      </c>
      <c r="AV10" s="16">
        <f t="shared" si="17"/>
        <v>21274.802881179607</v>
      </c>
      <c r="AW10" s="16">
        <f t="shared" si="17"/>
        <v>22125.79499642679</v>
      </c>
      <c r="AX10" s="16">
        <f t="shared" si="17"/>
        <v>23010.826796283862</v>
      </c>
      <c r="AY10" s="16">
        <f t="shared" si="17"/>
        <v>23931.259868135217</v>
      </c>
      <c r="AZ10" s="16">
        <f t="shared" si="17"/>
        <v>24888.510262860626</v>
      </c>
      <c r="BA10" s="16">
        <f t="shared" si="17"/>
        <v>25884.050673375052</v>
      </c>
      <c r="BB10" s="16">
        <f t="shared" si="17"/>
        <v>26919.412700310055</v>
      </c>
      <c r="BC10" s="16">
        <f t="shared" si="17"/>
        <v>27996.189208322459</v>
      </c>
    </row>
    <row r="11" spans="1:55" x14ac:dyDescent="0.35">
      <c r="A11" s="4" t="s">
        <v>23</v>
      </c>
      <c r="B11" s="4" t="s">
        <v>20</v>
      </c>
      <c r="C11" s="4" t="s">
        <v>26</v>
      </c>
      <c r="D11" s="4" t="s">
        <v>25</v>
      </c>
      <c r="E11" s="14">
        <v>14100</v>
      </c>
      <c r="F11" s="13">
        <f t="shared" ref="F11:AM11" si="18">E11*1.003</f>
        <v>14142.3</v>
      </c>
      <c r="G11" s="13">
        <f t="shared" si="18"/>
        <v>14184.726899999998</v>
      </c>
      <c r="H11" s="13">
        <f t="shared" si="18"/>
        <v>14227.281080699997</v>
      </c>
      <c r="I11" s="13">
        <f t="shared" si="18"/>
        <v>14269.962923942096</v>
      </c>
      <c r="J11" s="13">
        <f t="shared" si="18"/>
        <v>14312.77281271392</v>
      </c>
      <c r="K11" s="13">
        <f t="shared" si="18"/>
        <v>14355.71113115206</v>
      </c>
      <c r="L11" s="13">
        <f t="shared" si="18"/>
        <v>14398.778264545515</v>
      </c>
      <c r="M11" s="13">
        <f t="shared" si="18"/>
        <v>14441.97459933915</v>
      </c>
      <c r="N11" s="13">
        <f t="shared" si="18"/>
        <v>14485.300523137166</v>
      </c>
      <c r="O11" s="13">
        <f t="shared" si="18"/>
        <v>14528.756424706577</v>
      </c>
      <c r="P11" s="13">
        <f t="shared" si="18"/>
        <v>14572.342693980694</v>
      </c>
      <c r="Q11" s="13">
        <f t="shared" si="18"/>
        <v>14616.059722062635</v>
      </c>
      <c r="R11" s="13">
        <f t="shared" si="18"/>
        <v>14659.907901228822</v>
      </c>
      <c r="S11" s="13">
        <f t="shared" si="18"/>
        <v>14703.887624932508</v>
      </c>
      <c r="T11" s="13">
        <f t="shared" si="18"/>
        <v>14747.999287807304</v>
      </c>
      <c r="U11" s="13">
        <f t="shared" si="18"/>
        <v>14792.243285670726</v>
      </c>
      <c r="V11" s="13">
        <f t="shared" si="18"/>
        <v>14836.620015527737</v>
      </c>
      <c r="W11" s="13">
        <f t="shared" si="18"/>
        <v>14881.129875574317</v>
      </c>
      <c r="X11" s="13">
        <f t="shared" si="18"/>
        <v>14925.773265201038</v>
      </c>
      <c r="Y11" s="13">
        <f t="shared" si="18"/>
        <v>14970.550584996639</v>
      </c>
      <c r="Z11" s="13">
        <f t="shared" si="18"/>
        <v>15015.462236751628</v>
      </c>
      <c r="AA11" s="13">
        <f t="shared" si="18"/>
        <v>15060.508623461881</v>
      </c>
      <c r="AB11" s="13">
        <f t="shared" si="18"/>
        <v>15105.690149332266</v>
      </c>
      <c r="AC11" s="13">
        <f t="shared" si="18"/>
        <v>15151.00721978026</v>
      </c>
      <c r="AD11" s="13">
        <f t="shared" si="18"/>
        <v>15196.460241439599</v>
      </c>
      <c r="AE11" s="13">
        <f t="shared" si="18"/>
        <v>15242.049622163917</v>
      </c>
      <c r="AF11" s="13">
        <f t="shared" si="18"/>
        <v>15287.775771030407</v>
      </c>
      <c r="AG11" s="13">
        <f t="shared" si="18"/>
        <v>15333.639098343496</v>
      </c>
      <c r="AH11" s="13">
        <f t="shared" si="18"/>
        <v>15379.640015638524</v>
      </c>
      <c r="AI11" s="13">
        <f t="shared" si="18"/>
        <v>15425.778935685439</v>
      </c>
      <c r="AJ11" s="13">
        <f t="shared" si="18"/>
        <v>15472.056272492493</v>
      </c>
      <c r="AK11" s="13">
        <f t="shared" si="18"/>
        <v>15518.472441309968</v>
      </c>
      <c r="AL11" s="13">
        <f t="shared" si="18"/>
        <v>15565.027858633897</v>
      </c>
      <c r="AM11" s="13">
        <f t="shared" si="18"/>
        <v>15611.722942209797</v>
      </c>
      <c r="AN11" s="16">
        <f>AM11*1.04</f>
        <v>16236.19185989819</v>
      </c>
      <c r="AO11" s="16">
        <f t="shared" ref="AO11:BC11" si="19">AN11*1.04</f>
        <v>16885.639534294118</v>
      </c>
      <c r="AP11" s="16">
        <f t="shared" si="19"/>
        <v>17561.065115665882</v>
      </c>
      <c r="AQ11" s="16">
        <f t="shared" si="19"/>
        <v>18263.507720292517</v>
      </c>
      <c r="AR11" s="16">
        <f t="shared" si="19"/>
        <v>18994.048029104219</v>
      </c>
      <c r="AS11" s="16">
        <f t="shared" si="19"/>
        <v>19753.809950268387</v>
      </c>
      <c r="AT11" s="16">
        <f t="shared" si="19"/>
        <v>20543.962348279125</v>
      </c>
      <c r="AU11" s="16">
        <f t="shared" si="19"/>
        <v>21365.720842210292</v>
      </c>
      <c r="AV11" s="16">
        <f t="shared" si="19"/>
        <v>22220.349675898706</v>
      </c>
      <c r="AW11" s="16">
        <f t="shared" si="19"/>
        <v>23109.163662934654</v>
      </c>
      <c r="AX11" s="16">
        <f t="shared" si="19"/>
        <v>24033.530209452041</v>
      </c>
      <c r="AY11" s="16">
        <f t="shared" si="19"/>
        <v>24994.871417830123</v>
      </c>
      <c r="AZ11" s="16">
        <f t="shared" si="19"/>
        <v>25994.666274543328</v>
      </c>
      <c r="BA11" s="16">
        <f t="shared" si="19"/>
        <v>27034.45292552506</v>
      </c>
      <c r="BB11" s="16">
        <f t="shared" si="19"/>
        <v>28115.831042546062</v>
      </c>
      <c r="BC11" s="16">
        <f t="shared" si="19"/>
        <v>29240.464284247904</v>
      </c>
    </row>
    <row r="12" spans="1:55" x14ac:dyDescent="0.35">
      <c r="A12" s="3"/>
      <c r="B12" s="3"/>
      <c r="C12" s="3"/>
      <c r="D12" s="3"/>
      <c r="E12" s="7"/>
    </row>
    <row r="13" spans="1:55" x14ac:dyDescent="0.35">
      <c r="A13" s="4"/>
      <c r="B13" s="4"/>
      <c r="C13" s="4"/>
      <c r="D13" s="4"/>
      <c r="E13" s="8"/>
    </row>
    <row r="14" spans="1:55" x14ac:dyDescent="0.35">
      <c r="A14" s="3"/>
      <c r="B14" s="3"/>
      <c r="C14" s="3"/>
      <c r="D14" s="3"/>
      <c r="E14" s="7"/>
    </row>
    <row r="15" spans="1:55" x14ac:dyDescent="0.35">
      <c r="A15" s="4"/>
      <c r="B15" s="4"/>
      <c r="C15" s="4"/>
      <c r="D15" s="4"/>
      <c r="E15" s="8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FDF73E7C3FFB48AE3EB0161CEE123E" ma:contentTypeVersion="" ma:contentTypeDescription="Create a new document." ma:contentTypeScope="" ma:versionID="e53d820bf0899471472d416954c8aed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384c6cc0088fcedbaf6edaf557def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9D903BC-612B-42DA-A7F5-8BA47F2D9440}"/>
</file>

<file path=customXml/itemProps2.xml><?xml version="1.0" encoding="utf-8"?>
<ds:datastoreItem xmlns:ds="http://schemas.openxmlformats.org/officeDocument/2006/customXml" ds:itemID="{6AC74798-8822-4BAA-8924-DD51295AD3EB}"/>
</file>

<file path=customXml/itemProps3.xml><?xml version="1.0" encoding="utf-8"?>
<ds:datastoreItem xmlns:ds="http://schemas.openxmlformats.org/officeDocument/2006/customXml" ds:itemID="{CC476A46-1F43-4416-982B-0EA075CF2D1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SHEETS</vt:lpstr>
      <vt:lpstr>STOCK</vt:lpstr>
      <vt:lpstr>MEAN_ACTIVITY</vt:lpstr>
    </vt:vector>
  </TitlesOfParts>
  <Company>EMISIA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COPERT 5.7 automated export</dc:title>
  <dc:subject>COPERT 5.7 automated export</dc:subject>
  <dc:creator>EMISIA S.A.</dc:creator>
  <dc:description>This file is an automated export by COPERT software</dc:description>
  <cp:lastModifiedBy>Menouer Boughedaoui</cp:lastModifiedBy>
  <dcterms:created xsi:type="dcterms:W3CDTF">2024-09-13T18:47:34Z</dcterms:created>
  <dcterms:modified xsi:type="dcterms:W3CDTF">2024-09-13T18:59:02Z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0x01010074FDF73E7C3FFB48AE3EB0161CEE123E</vt:lpwstr>
  </property>
</Properties>
</file>